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0" activeTab="0"/>
  </bookViews>
  <sheets>
    <sheet name="Економска политика и развој" sheetId="1" r:id="rId1"/>
    <sheet name="Финансије, банкарс. и осигурање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definedNames/>
  <calcPr fullCalcOnLoad="1"/>
</workbook>
</file>

<file path=xl/sharedStrings.xml><?xml version="1.0" encoding="utf-8"?>
<sst xmlns="http://schemas.openxmlformats.org/spreadsheetml/2006/main" count="350" uniqueCount="71">
  <si>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</si>
  <si>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</si>
  <si>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</si>
  <si>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</si>
  <si>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</si>
  <si>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</si>
  <si>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</si>
  <si>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</si>
  <si>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</si>
  <si>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</si>
  <si>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</si>
  <si>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</si>
  <si>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</si>
  <si>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</si>
  <si>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</si>
  <si>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</si>
  <si>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</si>
  <si>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</si>
  <si>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</si>
  <si>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</si>
  <si>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</si>
  <si>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</si>
  <si>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</si>
  <si>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</si>
  <si>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</si>
  <si>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</si>
  <si>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</si>
  <si>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</si>
  <si>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</si>
  <si>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</si>
  <si>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</si>
  <si>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</si>
  <si>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</si>
  <si>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</si>
  <si>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</si>
  <si>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</si>
  <si>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</si>
  <si>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</si>
  <si>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</si>
  <si>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</si>
  <si>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</si>
  <si>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</si>
  <si>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t>I рата (30%)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</si>
  <si>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</si>
  <si>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</si>
  <si>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</si>
  <si>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ТУРИЗАМ И ХОТЕЛИЈЕРСТВО</t>
    </r>
  </si>
  <si>
    <t>САМОФИНАНСИРАЊЕ</t>
  </si>
  <si>
    <t>вредност пренетог ЕСПБ бода</t>
  </si>
  <si>
    <t>вредност првоуписаног ЕСПБ бода</t>
  </si>
  <si>
    <t>2- 7. рата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</si>
  <si>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ЕКОНОМСКА ПОЛИТИКА И РАЗВОЈ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</si>
  <si>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ФИНАНСИЈЕ, БАНКАРСТВО И ОСИГУРАЊЕ</t>
    </r>
  </si>
  <si>
    <t>Информационо комуникационе технологије</t>
  </si>
  <si>
    <t>Макроекономија</t>
  </si>
  <si>
    <t>Микроекономија</t>
  </si>
  <si>
    <t>Међународна економија</t>
  </si>
  <si>
    <t>Енглески/немачки језик 1</t>
  </si>
  <si>
    <t>- Организација предузећа</t>
  </si>
  <si>
    <t>- Фин. и акт. математика</t>
  </si>
  <si>
    <t>- Интегрисани информациони системи</t>
  </si>
  <si>
    <t>- Микроекономија</t>
  </si>
  <si>
    <t>- Макроекономија</t>
  </si>
  <si>
    <t>- Међународна економија</t>
  </si>
  <si>
    <t>- Макорекономија</t>
  </si>
  <si>
    <t>- Интегрисани инф. системи</t>
  </si>
  <si>
    <t xml:space="preserve"> - Финанс. и акт. матем.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</si>
  <si>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</si>
  <si>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ПОСЛОВНА ИНФОРМАТИКА</t>
    </r>
  </si>
  <si>
    <t>Интегрисани информац. системи</t>
  </si>
  <si>
    <t>Енглески/немачки језик 2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</si>
</sst>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27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0" xfId="0" applyFont="1" applyAlignment="1" applyProtection="1">
      <alignment/>
      <protection/>
    </xf>
    <xf numFmtId="0" fontId="45" fillId="27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vertical="top" wrapText="1"/>
    </xf>
    <xf numFmtId="0" fontId="45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174" fontId="5" fillId="0" borderId="0" xfId="0" applyNumberFormat="1" applyFont="1" applyAlignment="1">
      <alignment horizontal="right" vertical="center"/>
    </xf>
    <xf numFmtId="187" fontId="26" fillId="33" borderId="19" xfId="0" applyNumberFormat="1" applyFont="1" applyFill="1" applyBorder="1" applyAlignment="1">
      <alignment horizontal="center" vertical="center" shrinkToFit="1"/>
    </xf>
    <xf numFmtId="187" fontId="26" fillId="0" borderId="19" xfId="0" applyNumberFormat="1" applyFont="1" applyBorder="1" applyAlignment="1">
      <alignment horizontal="center" vertical="center" shrinkToFit="1"/>
    </xf>
    <xf numFmtId="181" fontId="5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14" borderId="20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8" fillId="0" borderId="18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49" fontId="48" fillId="0" borderId="17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48" fillId="34" borderId="17" xfId="0" applyNumberFormat="1" applyFont="1" applyFill="1" applyBorder="1" applyAlignment="1">
      <alignment vertical="center" wrapText="1"/>
    </xf>
    <xf numFmtId="49" fontId="48" fillId="34" borderId="17" xfId="0" applyNumberFormat="1" applyFont="1" applyFill="1" applyBorder="1" applyAlignment="1">
      <alignment horizontal="left" vertical="center" wrapText="1"/>
    </xf>
    <xf numFmtId="49" fontId="48" fillId="34" borderId="22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center" vertical="center" shrinkToFi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35" borderId="23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48" fillId="34" borderId="22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187" fontId="49" fillId="0" borderId="23" xfId="0" applyNumberFormat="1" applyFont="1" applyBorder="1" applyAlignment="1">
      <alignment horizontal="center" vertical="center" shrinkToFit="1"/>
    </xf>
    <xf numFmtId="187" fontId="49" fillId="0" borderId="10" xfId="0" applyNumberFormat="1" applyFont="1" applyBorder="1" applyAlignment="1">
      <alignment horizontal="center" vertical="center" shrinkToFit="1"/>
    </xf>
    <xf numFmtId="0" fontId="0" fillId="34" borderId="0" xfId="0" applyFont="1" applyFill="1" applyAlignment="1">
      <alignment horizontal="right" vertical="center" wrapText="1"/>
    </xf>
    <xf numFmtId="49" fontId="48" fillId="34" borderId="0" xfId="0" applyNumberFormat="1" applyFont="1" applyFill="1" applyAlignment="1">
      <alignment vertical="center" wrapText="1"/>
    </xf>
    <xf numFmtId="49" fontId="48" fillId="34" borderId="11" xfId="0" applyNumberFormat="1" applyFont="1" applyFill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5" fillId="0" borderId="18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50" fillId="35" borderId="23" xfId="0" applyFont="1" applyFill="1" applyBorder="1" applyAlignment="1">
      <alignment horizontal="center"/>
    </xf>
    <xf numFmtId="0" fontId="50" fillId="35" borderId="2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45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/>
    </xf>
    <xf numFmtId="0" fontId="48" fillId="0" borderId="17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181" fontId="45" fillId="14" borderId="23" xfId="0" applyNumberFormat="1" applyFont="1" applyFill="1" applyBorder="1" applyAlignment="1">
      <alignment horizontal="center" vertical="center"/>
    </xf>
    <xf numFmtId="181" fontId="45" fillId="14" borderId="10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181" fontId="45" fillId="9" borderId="23" xfId="0" applyNumberFormat="1" applyFont="1" applyFill="1" applyBorder="1" applyAlignment="1">
      <alignment horizontal="center" vertical="center"/>
    </xf>
    <xf numFmtId="181" fontId="45" fillId="9" borderId="10" xfId="0" applyNumberFormat="1" applyFont="1" applyFill="1" applyBorder="1" applyAlignment="1">
      <alignment horizontal="center" vertical="center"/>
    </xf>
    <xf numFmtId="0" fontId="51" fillId="27" borderId="23" xfId="0" applyFont="1" applyFill="1" applyBorder="1" applyAlignment="1">
      <alignment horizontal="center" vertical="center" wrapText="1"/>
    </xf>
    <xf numFmtId="0" fontId="51" fillId="27" borderId="20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48" fillId="0" borderId="0" xfId="0" applyNumberFormat="1" applyFont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22" xfId="0" applyNumberFormat="1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right" vertical="center" wrapText="1"/>
    </xf>
    <xf numFmtId="49" fontId="48" fillId="0" borderId="0" xfId="0" applyNumberFormat="1" applyFont="1" applyAlignment="1">
      <alignment vertical="center" wrapText="1"/>
    </xf>
    <xf numFmtId="49" fontId="48" fillId="0" borderId="11" xfId="0" applyNumberFormat="1" applyFont="1" applyBorder="1" applyAlignment="1">
      <alignment vertical="center" wrapText="1"/>
    </xf>
    <xf numFmtId="49" fontId="48" fillId="0" borderId="17" xfId="0" applyNumberFormat="1" applyFont="1" applyBorder="1" applyAlignment="1">
      <alignment vertical="center" wrapText="1"/>
    </xf>
    <xf numFmtId="49" fontId="48" fillId="0" borderId="0" xfId="0" applyNumberFormat="1" applyFont="1" applyBorder="1" applyAlignment="1">
      <alignment vertical="center" wrapText="1"/>
    </xf>
    <xf numFmtId="49" fontId="48" fillId="0" borderId="18" xfId="0" applyNumberFormat="1" applyFont="1" applyBorder="1" applyAlignment="1">
      <alignment vertical="center" wrapText="1"/>
    </xf>
    <xf numFmtId="49" fontId="48" fillId="0" borderId="22" xfId="0" applyNumberFormat="1" applyFont="1" applyBorder="1" applyAlignment="1">
      <alignment vertical="center" wrapText="1"/>
    </xf>
    <xf numFmtId="49" fontId="0" fillId="0" borderId="22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P23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8" width="5.7109375" style="0" customWidth="1"/>
    <col min="9" max="9" width="7.421875" style="0" customWidth="1"/>
    <col min="10" max="10" width="2.140625" style="0" customWidth="1"/>
    <col min="11" max="11" width="18.00390625" style="0" customWidth="1"/>
    <col min="12" max="12" width="9.8515625" style="0" customWidth="1"/>
    <col min="13" max="13" width="9.421875" style="0" customWidth="1"/>
    <col min="14" max="14" width="23.57421875" style="0" customWidth="1"/>
  </cols>
  <sheetData>
    <row r="1" ht="15.75" thickBot="1"/>
    <row r="2" spans="2:9" ht="15.75" thickBot="1">
      <c r="B2" s="49" t="s">
        <v>51</v>
      </c>
      <c r="C2" s="50"/>
      <c r="D2" s="50"/>
      <c r="E2" s="50"/>
      <c r="F2" s="50"/>
      <c r="G2" s="50"/>
      <c r="H2" s="50"/>
      <c r="I2" s="51"/>
    </row>
    <row r="3" ht="15.75" thickBot="1"/>
    <row r="4" spans="2:14" ht="15.75" thickBot="1">
      <c r="B4" s="52" t="s">
        <v>0</v>
      </c>
      <c r="C4" s="53"/>
      <c r="D4" s="53"/>
      <c r="E4" s="54"/>
      <c r="F4" s="52" t="s">
        <v>2</v>
      </c>
      <c r="G4" s="53"/>
      <c r="H4" s="53"/>
      <c r="I4" s="54"/>
      <c r="K4" s="81" t="s">
        <v>48</v>
      </c>
      <c r="L4" s="81"/>
      <c r="M4" s="81" t="s">
        <v>49</v>
      </c>
      <c r="N4" s="81"/>
    </row>
    <row r="5" spans="2:14" ht="16.5" thickBot="1">
      <c r="B5" s="88" t="s">
        <v>18</v>
      </c>
      <c r="C5" s="89"/>
      <c r="D5" s="27"/>
      <c r="E5" s="1" t="s">
        <v>1</v>
      </c>
      <c r="F5" s="88" t="s">
        <v>18</v>
      </c>
      <c r="G5" s="89"/>
      <c r="H5" s="23"/>
      <c r="I5" s="1" t="s">
        <v>1</v>
      </c>
      <c r="K5" s="86">
        <v>1280</v>
      </c>
      <c r="L5" s="87"/>
      <c r="M5" s="82">
        <v>1600</v>
      </c>
      <c r="N5" s="83"/>
    </row>
    <row r="6" spans="2:16" ht="15.75" customHeight="1">
      <c r="B6" s="95" t="s">
        <v>3</v>
      </c>
      <c r="C6" s="96"/>
      <c r="D6" s="28"/>
      <c r="E6" s="4">
        <v>7</v>
      </c>
      <c r="F6" s="85" t="s">
        <v>54</v>
      </c>
      <c r="G6" s="85"/>
      <c r="H6" s="24"/>
      <c r="I6" s="2">
        <v>7</v>
      </c>
      <c r="J6" s="5" t="b">
        <v>0</v>
      </c>
      <c r="K6" s="5">
        <f aca="true" t="shared" si="0" ref="K6:K14">IF(J6,E6,0)</f>
        <v>0</v>
      </c>
      <c r="L6" s="5" t="b">
        <v>0</v>
      </c>
      <c r="M6" s="5">
        <f>IF(L6,I6,0)</f>
        <v>0</v>
      </c>
      <c r="N6" s="13"/>
      <c r="O6" s="13"/>
      <c r="P6" s="13"/>
    </row>
    <row r="7" spans="2:16" ht="15.75" customHeight="1">
      <c r="B7" s="55" t="s">
        <v>4</v>
      </c>
      <c r="C7" s="56"/>
      <c r="D7" s="29"/>
      <c r="E7" s="2">
        <v>8</v>
      </c>
      <c r="F7" s="61" t="s">
        <v>5</v>
      </c>
      <c r="G7" s="61"/>
      <c r="H7" s="25"/>
      <c r="I7" s="2">
        <v>7</v>
      </c>
      <c r="J7" s="5" t="b">
        <v>0</v>
      </c>
      <c r="K7" s="5">
        <f t="shared" si="0"/>
        <v>0</v>
      </c>
      <c r="L7" s="5" t="b">
        <v>0</v>
      </c>
      <c r="M7" s="5">
        <f aca="true" t="shared" si="1" ref="M7:M15">IF(L7,I7,0)</f>
        <v>0</v>
      </c>
      <c r="N7" s="13"/>
      <c r="O7" s="13"/>
      <c r="P7" s="13"/>
    </row>
    <row r="8" spans="2:16" ht="15.75" customHeight="1">
      <c r="B8" s="55" t="s">
        <v>29</v>
      </c>
      <c r="C8" s="56"/>
      <c r="D8" s="29"/>
      <c r="E8" s="2">
        <v>7</v>
      </c>
      <c r="F8" s="61" t="s">
        <v>6</v>
      </c>
      <c r="G8" s="61"/>
      <c r="H8" s="25"/>
      <c r="I8" s="2">
        <v>7</v>
      </c>
      <c r="J8" s="5" t="b">
        <v>0</v>
      </c>
      <c r="K8" s="5">
        <f t="shared" si="0"/>
        <v>0</v>
      </c>
      <c r="L8" s="5" t="b">
        <v>0</v>
      </c>
      <c r="M8" s="5">
        <f t="shared" si="1"/>
        <v>0</v>
      </c>
      <c r="N8" s="13"/>
      <c r="O8" s="13"/>
      <c r="P8" s="13"/>
    </row>
    <row r="9" spans="2:16" ht="15.75" customHeight="1">
      <c r="B9" s="55" t="s">
        <v>7</v>
      </c>
      <c r="C9" s="56"/>
      <c r="D9" s="29"/>
      <c r="E9" s="2">
        <v>7</v>
      </c>
      <c r="F9" s="61" t="s">
        <v>55</v>
      </c>
      <c r="G9" s="61"/>
      <c r="H9" s="25"/>
      <c r="I9" s="2">
        <v>7</v>
      </c>
      <c r="J9" s="5" t="b">
        <v>0</v>
      </c>
      <c r="K9" s="5">
        <f t="shared" si="0"/>
        <v>0</v>
      </c>
      <c r="L9" s="5" t="b">
        <v>0</v>
      </c>
      <c r="M9" s="5">
        <f t="shared" si="1"/>
        <v>0</v>
      </c>
      <c r="N9" s="13"/>
      <c r="O9" s="13"/>
      <c r="P9" s="13"/>
    </row>
    <row r="10" spans="2:16" ht="15.75" customHeight="1">
      <c r="B10" s="55" t="s">
        <v>9</v>
      </c>
      <c r="C10" s="56"/>
      <c r="D10" s="29"/>
      <c r="E10" s="2">
        <v>8</v>
      </c>
      <c r="F10" s="61" t="s">
        <v>56</v>
      </c>
      <c r="G10" s="61"/>
      <c r="H10" s="25"/>
      <c r="I10" s="2">
        <v>7</v>
      </c>
      <c r="J10" s="5" t="b">
        <v>0</v>
      </c>
      <c r="K10" s="5">
        <f t="shared" si="0"/>
        <v>0</v>
      </c>
      <c r="L10" s="5" t="b">
        <v>0</v>
      </c>
      <c r="M10" s="5">
        <f t="shared" si="1"/>
        <v>0</v>
      </c>
      <c r="N10" s="13"/>
      <c r="O10" s="13"/>
      <c r="P10" s="13"/>
    </row>
    <row r="11" spans="2:16" ht="15.75" customHeight="1">
      <c r="B11" s="55" t="s">
        <v>11</v>
      </c>
      <c r="C11" s="56"/>
      <c r="D11" s="29"/>
      <c r="E11" s="2">
        <v>8</v>
      </c>
      <c r="F11" s="61" t="s">
        <v>57</v>
      </c>
      <c r="G11" s="61"/>
      <c r="H11" s="25"/>
      <c r="I11" s="2">
        <v>7</v>
      </c>
      <c r="J11" s="5" t="b">
        <v>0</v>
      </c>
      <c r="K11" s="5">
        <f t="shared" si="0"/>
        <v>0</v>
      </c>
      <c r="L11" s="5" t="b">
        <v>0</v>
      </c>
      <c r="M11" s="5">
        <f t="shared" si="1"/>
        <v>0</v>
      </c>
      <c r="N11" s="13"/>
      <c r="O11" s="13"/>
      <c r="P11" s="13"/>
    </row>
    <row r="12" spans="2:16" ht="15.75" customHeight="1">
      <c r="B12" s="55" t="s">
        <v>30</v>
      </c>
      <c r="C12" s="56"/>
      <c r="D12" s="29"/>
      <c r="E12" s="2">
        <v>7</v>
      </c>
      <c r="F12" s="61" t="s">
        <v>19</v>
      </c>
      <c r="G12" s="61"/>
      <c r="H12" s="25"/>
      <c r="I12" s="2">
        <v>7</v>
      </c>
      <c r="J12" s="5" t="b">
        <v>0</v>
      </c>
      <c r="K12" s="5">
        <f t="shared" si="0"/>
        <v>0</v>
      </c>
      <c r="L12" s="5" t="b">
        <v>0</v>
      </c>
      <c r="M12" s="5">
        <f t="shared" si="1"/>
        <v>0</v>
      </c>
      <c r="N12" s="13"/>
      <c r="O12" s="13"/>
      <c r="P12" s="13"/>
    </row>
    <row r="13" spans="2:16" ht="30" customHeight="1">
      <c r="B13" s="55" t="s">
        <v>53</v>
      </c>
      <c r="C13" s="56"/>
      <c r="D13" s="29"/>
      <c r="E13" s="2">
        <v>8</v>
      </c>
      <c r="F13" s="61" t="s">
        <v>24</v>
      </c>
      <c r="G13" s="61"/>
      <c r="H13" s="25"/>
      <c r="I13" s="2">
        <v>7</v>
      </c>
      <c r="J13" s="5" t="b">
        <v>0</v>
      </c>
      <c r="K13" s="5">
        <f t="shared" si="0"/>
        <v>0</v>
      </c>
      <c r="L13" s="5" t="b">
        <v>0</v>
      </c>
      <c r="M13" s="5">
        <f t="shared" si="1"/>
        <v>0</v>
      </c>
      <c r="N13" s="13"/>
      <c r="O13" s="13"/>
      <c r="P13" s="13"/>
    </row>
    <row r="14" spans="2:16" ht="15.75" customHeight="1">
      <c r="B14" s="55"/>
      <c r="C14" s="69"/>
      <c r="D14" s="36"/>
      <c r="E14" s="2"/>
      <c r="F14" s="61" t="s">
        <v>12</v>
      </c>
      <c r="G14" s="61"/>
      <c r="H14" s="25"/>
      <c r="I14" s="2">
        <v>2</v>
      </c>
      <c r="J14" s="5" t="b">
        <v>0</v>
      </c>
      <c r="K14" s="5">
        <f t="shared" si="0"/>
        <v>0</v>
      </c>
      <c r="L14" s="5" t="b">
        <v>0</v>
      </c>
      <c r="M14" s="5">
        <f t="shared" si="1"/>
        <v>0</v>
      </c>
      <c r="N14" s="13"/>
      <c r="O14" s="13"/>
      <c r="P14" s="13"/>
    </row>
    <row r="15" spans="2:16" ht="15.75" customHeight="1" thickBot="1">
      <c r="B15" s="67"/>
      <c r="C15" s="68"/>
      <c r="D15" s="68"/>
      <c r="E15" s="7"/>
      <c r="F15" s="84" t="s">
        <v>13</v>
      </c>
      <c r="G15" s="84"/>
      <c r="H15" s="26"/>
      <c r="I15" s="2">
        <v>2</v>
      </c>
      <c r="J15" s="5"/>
      <c r="K15" s="5">
        <f>SUM(K6:K14)</f>
        <v>0</v>
      </c>
      <c r="L15" s="5" t="b">
        <v>0</v>
      </c>
      <c r="M15" s="5">
        <f t="shared" si="1"/>
        <v>0</v>
      </c>
      <c r="N15" s="13"/>
      <c r="O15" s="13"/>
      <c r="P15" s="13"/>
    </row>
    <row r="16" spans="2:16" ht="15.75" customHeight="1" thickBot="1">
      <c r="B16" s="73" t="s">
        <v>20</v>
      </c>
      <c r="C16" s="74"/>
      <c r="D16" s="75"/>
      <c r="E16" s="6">
        <f>SUM(K6:K14)</f>
        <v>0</v>
      </c>
      <c r="F16" s="91" t="s">
        <v>25</v>
      </c>
      <c r="G16" s="92"/>
      <c r="H16" s="93"/>
      <c r="I16" s="3">
        <f>SUM(M6:M15)</f>
        <v>0</v>
      </c>
      <c r="J16" s="12"/>
      <c r="K16" s="14" t="s">
        <v>40</v>
      </c>
      <c r="L16" s="12"/>
      <c r="M16" s="5">
        <f>SUM(M6:M15)</f>
        <v>0</v>
      </c>
      <c r="N16" s="13"/>
      <c r="O16" s="13"/>
      <c r="P16" s="13"/>
    </row>
    <row r="17" spans="2:16" ht="15.75" customHeight="1" thickBot="1">
      <c r="B17" s="73" t="s">
        <v>21</v>
      </c>
      <c r="C17" s="74"/>
      <c r="D17" s="59">
        <f>E16*$K$5</f>
        <v>0</v>
      </c>
      <c r="E17" s="60"/>
      <c r="F17" s="67" t="s">
        <v>26</v>
      </c>
      <c r="G17" s="94"/>
      <c r="H17" s="59">
        <f>I16*$M$5</f>
        <v>0</v>
      </c>
      <c r="I17" s="60"/>
      <c r="J17" s="13"/>
      <c r="K17" s="15">
        <f>E16+I16</f>
        <v>0</v>
      </c>
      <c r="L17" s="13"/>
      <c r="O17" s="13"/>
      <c r="P17" s="13"/>
    </row>
    <row r="18" spans="2:16" ht="15" customHeight="1" thickBot="1">
      <c r="B18" s="90"/>
      <c r="C18" s="79"/>
      <c r="D18" s="79"/>
      <c r="E18" s="80"/>
      <c r="F18" s="34" t="s">
        <v>14</v>
      </c>
      <c r="G18" s="79" t="s">
        <v>16</v>
      </c>
      <c r="H18" s="79"/>
      <c r="I18" s="80"/>
      <c r="J18" s="13"/>
      <c r="K18" s="13"/>
      <c r="L18" s="13"/>
      <c r="O18" s="13"/>
      <c r="P18" s="13"/>
    </row>
    <row r="19" spans="2:15" ht="15" customHeight="1" thickBot="1">
      <c r="B19" s="76"/>
      <c r="C19" s="77"/>
      <c r="D19" s="77"/>
      <c r="E19" s="78"/>
      <c r="F19" s="37" t="s">
        <v>28</v>
      </c>
      <c r="G19" s="62" t="s">
        <v>17</v>
      </c>
      <c r="H19" s="62"/>
      <c r="I19" s="63"/>
      <c r="J19" s="13"/>
      <c r="K19" s="14" t="s">
        <v>41</v>
      </c>
      <c r="L19" s="16"/>
      <c r="M19" s="18" t="s">
        <v>42</v>
      </c>
      <c r="N19" s="19">
        <f>ROUND($K$20*0.3,0)</f>
        <v>0</v>
      </c>
      <c r="O19" s="13"/>
    </row>
    <row r="20" spans="2:15" ht="15" customHeight="1" thickBot="1">
      <c r="B20" s="76"/>
      <c r="C20" s="77"/>
      <c r="D20" s="77"/>
      <c r="E20" s="78"/>
      <c r="F20" s="38" t="s">
        <v>58</v>
      </c>
      <c r="G20" s="62" t="s">
        <v>23</v>
      </c>
      <c r="H20" s="62"/>
      <c r="I20" s="63"/>
      <c r="J20" s="13"/>
      <c r="K20" s="20">
        <f>ROUND(D17+H17,0)</f>
        <v>0</v>
      </c>
      <c r="L20" s="17"/>
      <c r="M20" s="21" t="s">
        <v>50</v>
      </c>
      <c r="N20" s="19">
        <f>ROUND($K$20*0.1,0)</f>
        <v>0</v>
      </c>
      <c r="O20" s="13"/>
    </row>
    <row r="21" spans="2:15" ht="15.75" thickBot="1">
      <c r="B21" s="64"/>
      <c r="C21" s="65"/>
      <c r="D21" s="65"/>
      <c r="E21" s="66"/>
      <c r="F21" s="39" t="s">
        <v>59</v>
      </c>
      <c r="G21" s="57" t="s">
        <v>36</v>
      </c>
      <c r="H21" s="57"/>
      <c r="I21" s="58"/>
      <c r="J21" s="13"/>
      <c r="K21" s="13"/>
      <c r="L21" s="13"/>
      <c r="M21" s="22" t="str">
        <f>"последња, 8. рата"</f>
        <v>последња, 8. рата</v>
      </c>
      <c r="N21" s="19">
        <f>K20-N19-6*N20</f>
        <v>0</v>
      </c>
      <c r="O21" s="13"/>
    </row>
    <row r="22" spans="10:15" ht="15.75" thickBot="1">
      <c r="J22" s="13"/>
      <c r="K22" s="13"/>
      <c r="L22" s="13"/>
      <c r="M22" s="13"/>
      <c r="N22" s="13"/>
      <c r="O22" s="13"/>
    </row>
    <row r="23" spans="2:9" ht="21.75" thickBot="1">
      <c r="B23" s="70" t="s">
        <v>47</v>
      </c>
      <c r="C23" s="71"/>
      <c r="D23" s="71"/>
      <c r="E23" s="71"/>
      <c r="F23" s="71"/>
      <c r="G23" s="71"/>
      <c r="H23" s="71"/>
      <c r="I23" s="72"/>
    </row>
  </sheetData>
  <sheetProtection/>
  <mergeCells count="44">
    <mergeCell ref="F5:G5"/>
    <mergeCell ref="B18:E18"/>
    <mergeCell ref="B9:C9"/>
    <mergeCell ref="F16:H16"/>
    <mergeCell ref="F17:G17"/>
    <mergeCell ref="B7:C7"/>
    <mergeCell ref="B5:C5"/>
    <mergeCell ref="B6:C6"/>
    <mergeCell ref="M4:N4"/>
    <mergeCell ref="M5:N5"/>
    <mergeCell ref="F14:G14"/>
    <mergeCell ref="F15:G15"/>
    <mergeCell ref="F6:G6"/>
    <mergeCell ref="K4:L4"/>
    <mergeCell ref="F8:G8"/>
    <mergeCell ref="F9:G9"/>
    <mergeCell ref="F10:G10"/>
    <mergeCell ref="K5:L5"/>
    <mergeCell ref="B23:I23"/>
    <mergeCell ref="B17:C17"/>
    <mergeCell ref="D17:E17"/>
    <mergeCell ref="B16:D16"/>
    <mergeCell ref="B8:C8"/>
    <mergeCell ref="B20:E20"/>
    <mergeCell ref="G18:I18"/>
    <mergeCell ref="G19:I19"/>
    <mergeCell ref="B19:E19"/>
    <mergeCell ref="B10:C10"/>
    <mergeCell ref="G20:I20"/>
    <mergeCell ref="B21:E21"/>
    <mergeCell ref="B15:D15"/>
    <mergeCell ref="B14:C14"/>
    <mergeCell ref="F7:G7"/>
    <mergeCell ref="F11:G11"/>
    <mergeCell ref="B2:I2"/>
    <mergeCell ref="B4:E4"/>
    <mergeCell ref="B11:C11"/>
    <mergeCell ref="B12:C12"/>
    <mergeCell ref="B13:C13"/>
    <mergeCell ref="G21:I21"/>
    <mergeCell ref="H17:I17"/>
    <mergeCell ref="F4:I4"/>
    <mergeCell ref="F12:G12"/>
    <mergeCell ref="F13:G13"/>
  </mergeCells>
  <conditionalFormatting sqref="K17">
    <cfRule type="cellIs" priority="1" dxfId="45" operator="lessThan" stopIfTrue="1">
      <formula>37</formula>
    </cfRule>
    <cfRule type="cellIs" priority="2" dxfId="4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N24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8.28125" style="0" customWidth="1"/>
    <col min="4" max="4" width="5.7109375" style="0" bestFit="1" customWidth="1"/>
    <col min="5" max="5" width="7.57421875" style="0" customWidth="1"/>
    <col min="6" max="6" width="22.28125" style="0" customWidth="1"/>
    <col min="7" max="7" width="8.140625" style="0" customWidth="1"/>
    <col min="8" max="8" width="5.7109375" style="0" customWidth="1"/>
    <col min="9" max="9" width="7.140625" style="0" customWidth="1"/>
    <col min="10" max="10" width="2.00390625" style="0" customWidth="1"/>
    <col min="11" max="11" width="18.140625" style="0" customWidth="1"/>
    <col min="12" max="12" width="10.140625" style="0" customWidth="1"/>
    <col min="13" max="13" width="9.7109375" style="0" customWidth="1"/>
    <col min="14" max="14" width="22.421875" style="0" customWidth="1"/>
  </cols>
  <sheetData>
    <row r="1" ht="15.75" thickBot="1"/>
    <row r="2" spans="2:9" ht="15.75" thickBot="1">
      <c r="B2" s="49" t="s">
        <v>52</v>
      </c>
      <c r="C2" s="50"/>
      <c r="D2" s="50"/>
      <c r="E2" s="50"/>
      <c r="F2" s="50"/>
      <c r="G2" s="50"/>
      <c r="H2" s="50"/>
      <c r="I2" s="51"/>
    </row>
    <row r="3" ht="15.75" thickBot="1"/>
    <row r="4" spans="2:14" ht="15.75" thickBot="1">
      <c r="B4" s="52" t="s">
        <v>0</v>
      </c>
      <c r="C4" s="53"/>
      <c r="D4" s="53"/>
      <c r="E4" s="54"/>
      <c r="F4" s="52" t="s">
        <v>2</v>
      </c>
      <c r="G4" s="53"/>
      <c r="H4" s="53"/>
      <c r="I4" s="54"/>
      <c r="K4" s="81" t="s">
        <v>48</v>
      </c>
      <c r="L4" s="81"/>
      <c r="M4" s="81" t="s">
        <v>49</v>
      </c>
      <c r="N4" s="81"/>
    </row>
    <row r="5" spans="2:14" ht="16.5" thickBot="1">
      <c r="B5" s="88" t="s">
        <v>18</v>
      </c>
      <c r="C5" s="89"/>
      <c r="D5" s="27"/>
      <c r="E5" s="1" t="s">
        <v>1</v>
      </c>
      <c r="F5" s="88" t="s">
        <v>18</v>
      </c>
      <c r="G5" s="89"/>
      <c r="H5" s="23"/>
      <c r="I5" s="1" t="s">
        <v>1</v>
      </c>
      <c r="K5" s="86">
        <v>1280</v>
      </c>
      <c r="L5" s="87"/>
      <c r="M5" s="82">
        <v>1600</v>
      </c>
      <c r="N5" s="83"/>
    </row>
    <row r="6" spans="2:13" ht="15.75" customHeight="1">
      <c r="B6" s="95" t="s">
        <v>3</v>
      </c>
      <c r="C6" s="96"/>
      <c r="D6" s="28"/>
      <c r="E6" s="4">
        <v>7</v>
      </c>
      <c r="F6" s="105" t="s">
        <v>55</v>
      </c>
      <c r="G6" s="105"/>
      <c r="H6" s="24"/>
      <c r="I6" s="2">
        <v>7</v>
      </c>
      <c r="J6" s="5" t="b">
        <v>0</v>
      </c>
      <c r="K6" s="5">
        <f aca="true" t="shared" si="0" ref="K6:K14">IF(J6,E6,0)</f>
        <v>0</v>
      </c>
      <c r="L6" s="5" t="b">
        <v>0</v>
      </c>
      <c r="M6" s="5">
        <f>IF(L6,I6,0)</f>
        <v>0</v>
      </c>
    </row>
    <row r="7" spans="2:13" ht="15.75" customHeight="1">
      <c r="B7" s="55" t="s">
        <v>4</v>
      </c>
      <c r="C7" s="56"/>
      <c r="D7" s="29"/>
      <c r="E7" s="2">
        <v>8</v>
      </c>
      <c r="F7" s="56" t="s">
        <v>54</v>
      </c>
      <c r="G7" s="56"/>
      <c r="H7" s="25"/>
      <c r="I7" s="2">
        <v>7</v>
      </c>
      <c r="J7" s="5" t="b">
        <v>0</v>
      </c>
      <c r="K7" s="5">
        <f t="shared" si="0"/>
        <v>0</v>
      </c>
      <c r="L7" s="5" t="b">
        <v>0</v>
      </c>
      <c r="M7" s="5">
        <f aca="true" t="shared" si="1" ref="M7:M15">IF(L7,I7,0)</f>
        <v>0</v>
      </c>
    </row>
    <row r="8" spans="2:13" ht="15.75" customHeight="1">
      <c r="B8" s="55" t="s">
        <v>29</v>
      </c>
      <c r="C8" s="56"/>
      <c r="D8" s="29"/>
      <c r="E8" s="2">
        <v>7</v>
      </c>
      <c r="F8" s="56" t="s">
        <v>56</v>
      </c>
      <c r="G8" s="56"/>
      <c r="H8" s="25"/>
      <c r="I8" s="2">
        <v>7</v>
      </c>
      <c r="J8" s="5" t="b">
        <v>0</v>
      </c>
      <c r="K8" s="5">
        <f t="shared" si="0"/>
        <v>0</v>
      </c>
      <c r="L8" s="5" t="b">
        <v>0</v>
      </c>
      <c r="M8" s="5">
        <f t="shared" si="1"/>
        <v>0</v>
      </c>
    </row>
    <row r="9" spans="2:13" ht="15.75" customHeight="1">
      <c r="B9" s="55" t="s">
        <v>7</v>
      </c>
      <c r="C9" s="56"/>
      <c r="D9" s="29"/>
      <c r="E9" s="2">
        <v>7</v>
      </c>
      <c r="F9" s="56" t="s">
        <v>8</v>
      </c>
      <c r="G9" s="56"/>
      <c r="H9" s="25"/>
      <c r="I9" s="2">
        <v>7</v>
      </c>
      <c r="J9" s="5" t="b">
        <v>0</v>
      </c>
      <c r="K9" s="5">
        <f t="shared" si="0"/>
        <v>0</v>
      </c>
      <c r="L9" s="5" t="b">
        <v>0</v>
      </c>
      <c r="M9" s="5">
        <f t="shared" si="1"/>
        <v>0</v>
      </c>
    </row>
    <row r="10" spans="2:13" ht="15.75" customHeight="1">
      <c r="B10" s="55" t="s">
        <v>9</v>
      </c>
      <c r="C10" s="56"/>
      <c r="D10" s="29"/>
      <c r="E10" s="2">
        <v>8</v>
      </c>
      <c r="F10" s="56" t="s">
        <v>27</v>
      </c>
      <c r="G10" s="56"/>
      <c r="H10" s="25"/>
      <c r="I10" s="2">
        <v>7</v>
      </c>
      <c r="J10" s="5" t="b">
        <v>0</v>
      </c>
      <c r="K10" s="5">
        <f t="shared" si="0"/>
        <v>0</v>
      </c>
      <c r="L10" s="5" t="b">
        <v>0</v>
      </c>
      <c r="M10" s="5">
        <f t="shared" si="1"/>
        <v>0</v>
      </c>
    </row>
    <row r="11" spans="2:13" ht="15.75" customHeight="1">
      <c r="B11" s="55" t="s">
        <v>11</v>
      </c>
      <c r="C11" s="56"/>
      <c r="D11" s="29"/>
      <c r="E11" s="2">
        <v>8</v>
      </c>
      <c r="F11" s="56" t="s">
        <v>57</v>
      </c>
      <c r="G11" s="56"/>
      <c r="H11" s="25"/>
      <c r="I11" s="2">
        <v>7</v>
      </c>
      <c r="J11" s="5" t="b">
        <v>0</v>
      </c>
      <c r="K11" s="5">
        <f t="shared" si="0"/>
        <v>0</v>
      </c>
      <c r="L11" s="5" t="b">
        <v>0</v>
      </c>
      <c r="M11" s="5">
        <f t="shared" si="1"/>
        <v>0</v>
      </c>
    </row>
    <row r="12" spans="2:13" ht="15.75" customHeight="1">
      <c r="B12" s="55" t="s">
        <v>30</v>
      </c>
      <c r="C12" s="56"/>
      <c r="D12" s="29"/>
      <c r="E12" s="2">
        <v>7</v>
      </c>
      <c r="F12" s="56" t="s">
        <v>19</v>
      </c>
      <c r="G12" s="56"/>
      <c r="H12" s="25"/>
      <c r="I12" s="2">
        <v>7</v>
      </c>
      <c r="J12" s="5" t="b">
        <v>0</v>
      </c>
      <c r="K12" s="5">
        <f t="shared" si="0"/>
        <v>0</v>
      </c>
      <c r="L12" s="5" t="b">
        <v>0</v>
      </c>
      <c r="M12" s="5">
        <f t="shared" si="1"/>
        <v>0</v>
      </c>
    </row>
    <row r="13" spans="2:13" ht="31.5" customHeight="1">
      <c r="B13" s="55" t="s">
        <v>53</v>
      </c>
      <c r="C13" s="56"/>
      <c r="D13" s="29"/>
      <c r="E13" s="2">
        <v>8</v>
      </c>
      <c r="F13" s="56" t="s">
        <v>24</v>
      </c>
      <c r="G13" s="56"/>
      <c r="H13" s="25"/>
      <c r="I13" s="2">
        <v>7</v>
      </c>
      <c r="J13" s="5" t="b">
        <v>0</v>
      </c>
      <c r="K13" s="5">
        <f t="shared" si="0"/>
        <v>0</v>
      </c>
      <c r="L13" s="5" t="b">
        <v>0</v>
      </c>
      <c r="M13" s="5">
        <f t="shared" si="1"/>
        <v>0</v>
      </c>
    </row>
    <row r="14" spans="2:13" ht="15.75" customHeight="1">
      <c r="B14" s="97"/>
      <c r="C14" s="98"/>
      <c r="D14" s="36"/>
      <c r="E14" s="40"/>
      <c r="F14" s="61" t="s">
        <v>12</v>
      </c>
      <c r="G14" s="61"/>
      <c r="H14" s="25"/>
      <c r="I14" s="2">
        <v>2</v>
      </c>
      <c r="J14" s="5" t="b">
        <v>0</v>
      </c>
      <c r="K14" s="5">
        <f t="shared" si="0"/>
        <v>0</v>
      </c>
      <c r="L14" s="5" t="b">
        <v>0</v>
      </c>
      <c r="M14" s="5">
        <f t="shared" si="1"/>
        <v>0</v>
      </c>
    </row>
    <row r="15" spans="2:13" ht="15.75" customHeight="1" thickBot="1">
      <c r="B15" s="67"/>
      <c r="C15" s="68"/>
      <c r="D15" s="68"/>
      <c r="E15" s="7"/>
      <c r="F15" s="84" t="s">
        <v>13</v>
      </c>
      <c r="G15" s="84"/>
      <c r="H15" s="26"/>
      <c r="I15" s="2">
        <v>2</v>
      </c>
      <c r="J15" s="5"/>
      <c r="K15" s="5">
        <f>SUM(K6:K14)</f>
        <v>0</v>
      </c>
      <c r="L15" s="5" t="b">
        <v>0</v>
      </c>
      <c r="M15" s="5">
        <f t="shared" si="1"/>
        <v>0</v>
      </c>
    </row>
    <row r="16" spans="2:13" ht="15.75" customHeight="1" thickBot="1">
      <c r="B16" s="73" t="s">
        <v>20</v>
      </c>
      <c r="C16" s="74"/>
      <c r="D16" s="75"/>
      <c r="E16" s="6">
        <f>SUM(K6:K14)</f>
        <v>0</v>
      </c>
      <c r="F16" s="91" t="s">
        <v>25</v>
      </c>
      <c r="G16" s="92"/>
      <c r="H16" s="93"/>
      <c r="I16" s="3">
        <f>SUM(M6:M15)</f>
        <v>0</v>
      </c>
      <c r="J16" s="5"/>
      <c r="K16" s="11" t="s">
        <v>40</v>
      </c>
      <c r="L16" s="5"/>
      <c r="M16" s="5">
        <f>SUM(M6:M15)</f>
        <v>0</v>
      </c>
    </row>
    <row r="17" spans="2:11" ht="15.75" customHeight="1" thickBot="1">
      <c r="B17" s="73" t="s">
        <v>21</v>
      </c>
      <c r="C17" s="74"/>
      <c r="D17" s="59">
        <f>E16*$K$5</f>
        <v>0</v>
      </c>
      <c r="E17" s="60"/>
      <c r="F17" s="67" t="s">
        <v>26</v>
      </c>
      <c r="G17" s="94"/>
      <c r="H17" s="59">
        <f>I16*$M$5</f>
        <v>0</v>
      </c>
      <c r="I17" s="60"/>
      <c r="K17" s="15">
        <f>E16+I16</f>
        <v>0</v>
      </c>
    </row>
    <row r="18" spans="2:9" ht="15" customHeight="1" thickBot="1">
      <c r="B18" s="90"/>
      <c r="C18" s="79"/>
      <c r="D18" s="79"/>
      <c r="E18" s="80"/>
      <c r="F18" s="34" t="s">
        <v>14</v>
      </c>
      <c r="G18" s="79" t="s">
        <v>16</v>
      </c>
      <c r="H18" s="79"/>
      <c r="I18" s="80"/>
    </row>
    <row r="19" spans="2:14" ht="15" customHeight="1" thickBot="1">
      <c r="B19" s="76"/>
      <c r="C19" s="77"/>
      <c r="D19" s="77"/>
      <c r="E19" s="78"/>
      <c r="F19" s="42" t="s">
        <v>15</v>
      </c>
      <c r="G19" s="103" t="s">
        <v>17</v>
      </c>
      <c r="H19" s="103"/>
      <c r="I19" s="104"/>
      <c r="K19" s="14" t="s">
        <v>41</v>
      </c>
      <c r="L19" s="16"/>
      <c r="M19" s="18" t="s">
        <v>42</v>
      </c>
      <c r="N19" s="19">
        <f>ROUND($K$20*0.3,0)</f>
        <v>0</v>
      </c>
    </row>
    <row r="20" spans="2:14" ht="15" customHeight="1" thickBot="1">
      <c r="B20" s="76"/>
      <c r="C20" s="77"/>
      <c r="D20" s="77"/>
      <c r="E20" s="78"/>
      <c r="F20" s="9" t="s">
        <v>28</v>
      </c>
      <c r="G20" s="103" t="s">
        <v>23</v>
      </c>
      <c r="H20" s="103"/>
      <c r="I20" s="104"/>
      <c r="K20" s="20">
        <f>ROUND(D17+H17,0)</f>
        <v>0</v>
      </c>
      <c r="L20" s="17"/>
      <c r="M20" s="21" t="s">
        <v>50</v>
      </c>
      <c r="N20" s="19">
        <f>ROUND($K$20*0.1,0)</f>
        <v>0</v>
      </c>
    </row>
    <row r="21" spans="2:14" ht="15.75" thickBot="1">
      <c r="B21" s="76"/>
      <c r="C21" s="77"/>
      <c r="D21" s="77"/>
      <c r="E21" s="78"/>
      <c r="F21" s="9" t="s">
        <v>35</v>
      </c>
      <c r="G21" s="99" t="s">
        <v>60</v>
      </c>
      <c r="H21" s="99"/>
      <c r="I21" s="100"/>
      <c r="M21" s="22" t="str">
        <f>"последња, 8. рата"</f>
        <v>последња, 8. рата</v>
      </c>
      <c r="N21" s="19">
        <f>K20-N19-6*N20</f>
        <v>0</v>
      </c>
    </row>
    <row r="22" spans="2:14" ht="15.75" thickBot="1">
      <c r="B22" s="30"/>
      <c r="C22" s="31"/>
      <c r="D22" s="31"/>
      <c r="E22" s="32"/>
      <c r="F22" s="43" t="s">
        <v>31</v>
      </c>
      <c r="G22" s="101"/>
      <c r="H22" s="101"/>
      <c r="I22" s="102"/>
      <c r="M22" s="22"/>
      <c r="N22" s="41"/>
    </row>
    <row r="23" ht="15.75" thickBot="1"/>
    <row r="24" spans="2:9" ht="21.75" thickBot="1">
      <c r="B24" s="70" t="s">
        <v>47</v>
      </c>
      <c r="C24" s="71"/>
      <c r="D24" s="71"/>
      <c r="E24" s="71"/>
      <c r="F24" s="71"/>
      <c r="G24" s="71"/>
      <c r="H24" s="71"/>
      <c r="I24" s="72"/>
    </row>
  </sheetData>
  <sheetProtection/>
  <mergeCells count="44">
    <mergeCell ref="K5:L5"/>
    <mergeCell ref="B6:C6"/>
    <mergeCell ref="B10:C10"/>
    <mergeCell ref="F10:G10"/>
    <mergeCell ref="B24:I24"/>
    <mergeCell ref="M4:N4"/>
    <mergeCell ref="M5:N5"/>
    <mergeCell ref="B4:E4"/>
    <mergeCell ref="F4:I4"/>
    <mergeCell ref="K4:L4"/>
    <mergeCell ref="B5:C5"/>
    <mergeCell ref="F5:G5"/>
    <mergeCell ref="F6:G6"/>
    <mergeCell ref="B7:C7"/>
    <mergeCell ref="F7:G7"/>
    <mergeCell ref="B8:C8"/>
    <mergeCell ref="F8:G8"/>
    <mergeCell ref="B9:C9"/>
    <mergeCell ref="F9:G9"/>
    <mergeCell ref="B11:C11"/>
    <mergeCell ref="F11:G11"/>
    <mergeCell ref="B12:C12"/>
    <mergeCell ref="F12:G12"/>
    <mergeCell ref="B2:I2"/>
    <mergeCell ref="B21:E21"/>
    <mergeCell ref="B18:E18"/>
    <mergeCell ref="G18:I18"/>
    <mergeCell ref="B19:E19"/>
    <mergeCell ref="B13:C13"/>
    <mergeCell ref="G21:I22"/>
    <mergeCell ref="G19:I19"/>
    <mergeCell ref="B20:E20"/>
    <mergeCell ref="G20:I20"/>
    <mergeCell ref="B15:D15"/>
    <mergeCell ref="B17:C17"/>
    <mergeCell ref="D17:E17"/>
    <mergeCell ref="B16:D16"/>
    <mergeCell ref="F17:G17"/>
    <mergeCell ref="H17:I17"/>
    <mergeCell ref="F15:G15"/>
    <mergeCell ref="F16:H16"/>
    <mergeCell ref="F13:G13"/>
    <mergeCell ref="B14:C14"/>
    <mergeCell ref="F14:G14"/>
  </mergeCells>
  <conditionalFormatting sqref="K17">
    <cfRule type="cellIs" priority="1" dxfId="45" operator="lessThan" stopIfTrue="1">
      <formula>37</formula>
    </cfRule>
    <cfRule type="cellIs" priority="2" dxfId="46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2.00390625" style="0" customWidth="1"/>
    <col min="2" max="2" width="20.28125" style="0" bestFit="1" customWidth="1"/>
    <col min="3" max="3" width="6.7109375" style="0" customWidth="1"/>
    <col min="4" max="4" width="5.7109375" style="0" bestFit="1" customWidth="1"/>
    <col min="5" max="5" width="7.7109375" style="0" customWidth="1"/>
    <col min="6" max="6" width="22.140625" style="0" customWidth="1"/>
    <col min="7" max="7" width="8.421875" style="0" customWidth="1"/>
    <col min="8" max="8" width="6.00390625" style="0" customWidth="1"/>
    <col min="9" max="9" width="9.7109375" style="0" customWidth="1"/>
    <col min="10" max="10" width="2.00390625" style="0" customWidth="1"/>
    <col min="11" max="11" width="17.421875" style="0" customWidth="1"/>
    <col min="12" max="12" width="9.28125" style="0" customWidth="1"/>
    <col min="13" max="13" width="10.8515625" style="0" customWidth="1"/>
    <col min="14" max="14" width="21.8515625" style="0" customWidth="1"/>
  </cols>
  <sheetData>
    <row r="1" ht="15.75" thickBot="1"/>
    <row r="2" spans="2:9" ht="15.75" thickBot="1">
      <c r="B2" s="49" t="s">
        <v>43</v>
      </c>
      <c r="C2" s="50"/>
      <c r="D2" s="50"/>
      <c r="E2" s="50"/>
      <c r="F2" s="50"/>
      <c r="G2" s="50"/>
      <c r="H2" s="50"/>
      <c r="I2" s="51"/>
    </row>
    <row r="3" ht="15.75" thickBot="1"/>
    <row r="4" spans="2:14" ht="15.75" thickBot="1">
      <c r="B4" s="52" t="s">
        <v>0</v>
      </c>
      <c r="C4" s="53"/>
      <c r="D4" s="53"/>
      <c r="E4" s="54"/>
      <c r="F4" s="52" t="s">
        <v>2</v>
      </c>
      <c r="G4" s="53"/>
      <c r="H4" s="53"/>
      <c r="I4" s="54"/>
      <c r="K4" s="81" t="s">
        <v>48</v>
      </c>
      <c r="L4" s="81"/>
      <c r="M4" s="81" t="s">
        <v>49</v>
      </c>
      <c r="N4" s="81"/>
    </row>
    <row r="5" spans="2:14" ht="16.5" thickBot="1">
      <c r="B5" s="88" t="s">
        <v>18</v>
      </c>
      <c r="C5" s="89"/>
      <c r="D5" s="27"/>
      <c r="E5" s="1" t="s">
        <v>1</v>
      </c>
      <c r="F5" s="88" t="s">
        <v>18</v>
      </c>
      <c r="G5" s="89"/>
      <c r="H5" s="23"/>
      <c r="I5" s="1" t="s">
        <v>1</v>
      </c>
      <c r="K5" s="86">
        <v>1280</v>
      </c>
      <c r="L5" s="87"/>
      <c r="M5" s="82">
        <v>1600</v>
      </c>
      <c r="N5" s="83"/>
    </row>
    <row r="6" spans="2:13" ht="15.75" customHeight="1">
      <c r="B6" s="95" t="s">
        <v>3</v>
      </c>
      <c r="C6" s="96"/>
      <c r="D6" s="28"/>
      <c r="E6" s="4">
        <v>7</v>
      </c>
      <c r="F6" s="96" t="s">
        <v>56</v>
      </c>
      <c r="G6" s="96"/>
      <c r="H6" s="24"/>
      <c r="I6" s="2">
        <v>7</v>
      </c>
      <c r="J6" s="5" t="b">
        <v>0</v>
      </c>
      <c r="K6" s="5">
        <f aca="true" t="shared" si="0" ref="K6:K14">IF(J6,E6,0)</f>
        <v>0</v>
      </c>
      <c r="L6" s="5" t="b">
        <v>0</v>
      </c>
      <c r="M6" s="5">
        <f>IF(L6,I6,0)</f>
        <v>0</v>
      </c>
    </row>
    <row r="7" spans="2:13" ht="15.75" customHeight="1">
      <c r="B7" s="55" t="s">
        <v>4</v>
      </c>
      <c r="C7" s="56"/>
      <c r="D7" s="29"/>
      <c r="E7" s="2">
        <v>8</v>
      </c>
      <c r="F7" s="56" t="s">
        <v>33</v>
      </c>
      <c r="G7" s="56"/>
      <c r="H7" s="25"/>
      <c r="I7" s="2">
        <v>7</v>
      </c>
      <c r="J7" s="5" t="b">
        <v>0</v>
      </c>
      <c r="K7" s="5">
        <f t="shared" si="0"/>
        <v>0</v>
      </c>
      <c r="L7" s="5" t="b">
        <v>0</v>
      </c>
      <c r="M7" s="5">
        <f aca="true" t="shared" si="1" ref="M7:M15">IF(L7,I7,0)</f>
        <v>0</v>
      </c>
    </row>
    <row r="8" spans="2:13" ht="15.75" customHeight="1">
      <c r="B8" s="55" t="s">
        <v>29</v>
      </c>
      <c r="C8" s="56"/>
      <c r="D8" s="29"/>
      <c r="E8" s="2">
        <v>7</v>
      </c>
      <c r="F8" s="56" t="s">
        <v>34</v>
      </c>
      <c r="G8" s="56"/>
      <c r="H8" s="25"/>
      <c r="I8" s="2">
        <v>7</v>
      </c>
      <c r="J8" s="5" t="b">
        <v>0</v>
      </c>
      <c r="K8" s="5">
        <f t="shared" si="0"/>
        <v>0</v>
      </c>
      <c r="L8" s="5" t="b">
        <v>0</v>
      </c>
      <c r="M8" s="5">
        <f t="shared" si="1"/>
        <v>0</v>
      </c>
    </row>
    <row r="9" spans="2:13" ht="15.75" customHeight="1">
      <c r="B9" s="55" t="s">
        <v>7</v>
      </c>
      <c r="C9" s="56"/>
      <c r="D9" s="29"/>
      <c r="E9" s="2">
        <v>7</v>
      </c>
      <c r="F9" s="56" t="s">
        <v>8</v>
      </c>
      <c r="G9" s="56"/>
      <c r="H9" s="25"/>
      <c r="I9" s="2">
        <v>7</v>
      </c>
      <c r="J9" s="5" t="b">
        <v>0</v>
      </c>
      <c r="K9" s="5">
        <f t="shared" si="0"/>
        <v>0</v>
      </c>
      <c r="L9" s="5" t="b">
        <v>0</v>
      </c>
      <c r="M9" s="5">
        <f t="shared" si="1"/>
        <v>0</v>
      </c>
    </row>
    <row r="10" spans="2:13" ht="15.75" customHeight="1">
      <c r="B10" s="55" t="s">
        <v>9</v>
      </c>
      <c r="C10" s="56"/>
      <c r="D10" s="29"/>
      <c r="E10" s="2">
        <v>8</v>
      </c>
      <c r="F10" s="56" t="s">
        <v>27</v>
      </c>
      <c r="G10" s="56"/>
      <c r="H10" s="25"/>
      <c r="I10" s="2">
        <v>7</v>
      </c>
      <c r="J10" s="5" t="b">
        <v>0</v>
      </c>
      <c r="K10" s="5">
        <f t="shared" si="0"/>
        <v>0</v>
      </c>
      <c r="L10" s="5" t="b">
        <v>0</v>
      </c>
      <c r="M10" s="5">
        <f t="shared" si="1"/>
        <v>0</v>
      </c>
    </row>
    <row r="11" spans="2:13" ht="15.75" customHeight="1">
      <c r="B11" s="55" t="s">
        <v>11</v>
      </c>
      <c r="C11" s="56"/>
      <c r="D11" s="29"/>
      <c r="E11" s="2">
        <v>8</v>
      </c>
      <c r="F11" s="56" t="s">
        <v>57</v>
      </c>
      <c r="G11" s="56"/>
      <c r="H11" s="25"/>
      <c r="I11" s="2">
        <v>7</v>
      </c>
      <c r="J11" s="5" t="b">
        <v>0</v>
      </c>
      <c r="K11" s="5">
        <f t="shared" si="0"/>
        <v>0</v>
      </c>
      <c r="L11" s="5" t="b">
        <v>0</v>
      </c>
      <c r="M11" s="5">
        <f t="shared" si="1"/>
        <v>0</v>
      </c>
    </row>
    <row r="12" spans="2:13" ht="15.75" customHeight="1">
      <c r="B12" s="55" t="s">
        <v>30</v>
      </c>
      <c r="C12" s="56"/>
      <c r="D12" s="29"/>
      <c r="E12" s="2">
        <v>7</v>
      </c>
      <c r="F12" s="56" t="s">
        <v>19</v>
      </c>
      <c r="G12" s="56"/>
      <c r="H12" s="25"/>
      <c r="I12" s="2">
        <v>7</v>
      </c>
      <c r="J12" s="5" t="b">
        <v>0</v>
      </c>
      <c r="K12" s="5">
        <f t="shared" si="0"/>
        <v>0</v>
      </c>
      <c r="L12" s="5" t="b">
        <v>0</v>
      </c>
      <c r="M12" s="5">
        <f t="shared" si="1"/>
        <v>0</v>
      </c>
    </row>
    <row r="13" spans="2:13" ht="32.25" customHeight="1">
      <c r="B13" s="55" t="s">
        <v>53</v>
      </c>
      <c r="C13" s="56"/>
      <c r="D13" s="29"/>
      <c r="E13" s="2">
        <v>8</v>
      </c>
      <c r="F13" s="56" t="s">
        <v>24</v>
      </c>
      <c r="G13" s="56"/>
      <c r="H13" s="25"/>
      <c r="I13" s="2">
        <v>7</v>
      </c>
      <c r="J13" s="5" t="b">
        <v>0</v>
      </c>
      <c r="K13" s="5">
        <f t="shared" si="0"/>
        <v>0</v>
      </c>
      <c r="L13" s="5" t="b">
        <v>0</v>
      </c>
      <c r="M13" s="5">
        <f t="shared" si="1"/>
        <v>0</v>
      </c>
    </row>
    <row r="14" spans="2:13" ht="15.75" customHeight="1">
      <c r="B14" s="55"/>
      <c r="C14" s="69"/>
      <c r="D14" s="36"/>
      <c r="E14" s="2"/>
      <c r="F14" s="61" t="s">
        <v>12</v>
      </c>
      <c r="G14" s="61"/>
      <c r="H14" s="25"/>
      <c r="I14" s="2">
        <v>2</v>
      </c>
      <c r="J14" s="5" t="b">
        <v>0</v>
      </c>
      <c r="K14" s="5">
        <f t="shared" si="0"/>
        <v>0</v>
      </c>
      <c r="L14" s="5" t="b">
        <v>0</v>
      </c>
      <c r="M14" s="5">
        <f t="shared" si="1"/>
        <v>0</v>
      </c>
    </row>
    <row r="15" spans="2:13" ht="15.75" customHeight="1" thickBot="1">
      <c r="B15" s="67"/>
      <c r="C15" s="68"/>
      <c r="D15" s="68"/>
      <c r="E15" s="7"/>
      <c r="F15" s="84" t="s">
        <v>13</v>
      </c>
      <c r="G15" s="84"/>
      <c r="H15" s="26"/>
      <c r="I15" s="2">
        <v>2</v>
      </c>
      <c r="J15" s="5"/>
      <c r="K15" s="5">
        <f>SUM(K6:K14)</f>
        <v>0</v>
      </c>
      <c r="L15" s="5" t="b">
        <v>0</v>
      </c>
      <c r="M15" s="5">
        <f t="shared" si="1"/>
        <v>0</v>
      </c>
    </row>
    <row r="16" spans="2:13" ht="15.75" customHeight="1" thickBot="1">
      <c r="B16" s="73" t="s">
        <v>20</v>
      </c>
      <c r="C16" s="74"/>
      <c r="D16" s="75"/>
      <c r="E16" s="6">
        <f>SUM(K6:K14)</f>
        <v>0</v>
      </c>
      <c r="F16" s="91" t="s">
        <v>25</v>
      </c>
      <c r="G16" s="92"/>
      <c r="H16" s="93"/>
      <c r="I16" s="3">
        <f>SUM(M6:M15)</f>
        <v>0</v>
      </c>
      <c r="J16" s="5"/>
      <c r="K16" s="11" t="s">
        <v>40</v>
      </c>
      <c r="L16" s="5"/>
      <c r="M16" s="5">
        <f>SUM(M6:M15)</f>
        <v>0</v>
      </c>
    </row>
    <row r="17" spans="2:11" ht="15.75" customHeight="1" thickBot="1">
      <c r="B17" s="73" t="s">
        <v>21</v>
      </c>
      <c r="C17" s="74"/>
      <c r="D17" s="59">
        <f>E16*$K$5</f>
        <v>0</v>
      </c>
      <c r="E17" s="60"/>
      <c r="F17" s="67" t="s">
        <v>26</v>
      </c>
      <c r="G17" s="94"/>
      <c r="H17" s="59">
        <f>I16*$M$5</f>
        <v>0</v>
      </c>
      <c r="I17" s="60"/>
      <c r="K17" s="15">
        <f>E16+I16</f>
        <v>0</v>
      </c>
    </row>
    <row r="18" spans="2:9" ht="15" customHeight="1" thickBot="1">
      <c r="B18" s="90"/>
      <c r="C18" s="79"/>
      <c r="D18" s="79"/>
      <c r="E18" s="79"/>
      <c r="F18" s="8" t="s">
        <v>14</v>
      </c>
      <c r="G18" s="79" t="s">
        <v>16</v>
      </c>
      <c r="H18" s="79"/>
      <c r="I18" s="80"/>
    </row>
    <row r="19" spans="2:14" ht="15" customHeight="1" thickBot="1">
      <c r="B19" s="108"/>
      <c r="C19" s="109"/>
      <c r="D19" s="109"/>
      <c r="E19" s="109"/>
      <c r="F19" s="35" t="s">
        <v>28</v>
      </c>
      <c r="G19" s="106" t="s">
        <v>61</v>
      </c>
      <c r="H19" s="106"/>
      <c r="I19" s="107"/>
      <c r="K19" s="14" t="s">
        <v>41</v>
      </c>
      <c r="L19" s="16"/>
      <c r="M19" s="18" t="s">
        <v>42</v>
      </c>
      <c r="N19" s="19">
        <f>ROUND($K$20*0.3,0)</f>
        <v>0</v>
      </c>
    </row>
    <row r="20" spans="2:14" ht="15" customHeight="1" thickBot="1">
      <c r="B20" s="108"/>
      <c r="C20" s="109"/>
      <c r="D20" s="109"/>
      <c r="E20" s="109"/>
      <c r="F20" s="9" t="s">
        <v>31</v>
      </c>
      <c r="G20" s="106" t="s">
        <v>36</v>
      </c>
      <c r="H20" s="106"/>
      <c r="I20" s="107"/>
      <c r="K20" s="20">
        <f>ROUND(D17+H17,0)</f>
        <v>0</v>
      </c>
      <c r="L20" s="17"/>
      <c r="M20" s="21" t="s">
        <v>50</v>
      </c>
      <c r="N20" s="19">
        <f>ROUND($K$20*0.1,0)</f>
        <v>0</v>
      </c>
    </row>
    <row r="21" spans="2:14" ht="15.75" thickBot="1">
      <c r="B21" s="110"/>
      <c r="C21" s="111"/>
      <c r="D21" s="111"/>
      <c r="E21" s="111"/>
      <c r="F21" s="10" t="s">
        <v>62</v>
      </c>
      <c r="G21" s="112"/>
      <c r="H21" s="112"/>
      <c r="I21" s="113"/>
      <c r="M21" s="22" t="str">
        <f>"последња, 8. рата"</f>
        <v>последња, 8. рата</v>
      </c>
      <c r="N21" s="19">
        <f>K20-N19-6*N20</f>
        <v>0</v>
      </c>
    </row>
    <row r="22" ht="15.75" thickBot="1"/>
    <row r="23" spans="2:9" ht="21.75" thickBot="1">
      <c r="B23" s="70" t="s">
        <v>47</v>
      </c>
      <c r="C23" s="71"/>
      <c r="D23" s="71"/>
      <c r="E23" s="71"/>
      <c r="F23" s="71"/>
      <c r="G23" s="71"/>
      <c r="H23" s="71"/>
      <c r="I23" s="72"/>
    </row>
  </sheetData>
  <sheetProtection/>
  <mergeCells count="44"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F16:H16"/>
    <mergeCell ref="B10:C10"/>
    <mergeCell ref="F10:G10"/>
    <mergeCell ref="B11:C11"/>
    <mergeCell ref="F11:G11"/>
    <mergeCell ref="B12:C12"/>
    <mergeCell ref="F12:G12"/>
    <mergeCell ref="B2:I2"/>
    <mergeCell ref="B21:E21"/>
    <mergeCell ref="G21:I21"/>
    <mergeCell ref="B18:E18"/>
    <mergeCell ref="G18:I18"/>
    <mergeCell ref="B19:E19"/>
    <mergeCell ref="B13:C13"/>
    <mergeCell ref="F13:G13"/>
    <mergeCell ref="B14:C14"/>
    <mergeCell ref="F14:G14"/>
    <mergeCell ref="G19:I19"/>
    <mergeCell ref="B20:E20"/>
    <mergeCell ref="G20:I20"/>
    <mergeCell ref="B15:D15"/>
    <mergeCell ref="B17:C17"/>
    <mergeCell ref="D17:E17"/>
    <mergeCell ref="F17:G17"/>
    <mergeCell ref="H17:I17"/>
    <mergeCell ref="F15:G15"/>
    <mergeCell ref="B16:D16"/>
  </mergeCells>
  <conditionalFormatting sqref="K17">
    <cfRule type="cellIs" priority="1" dxfId="45" operator="lessThan" stopIfTrue="1">
      <formula>37</formula>
    </cfRule>
    <cfRule type="cellIs" priority="2" dxfId="46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7.57421875" style="0" customWidth="1"/>
    <col min="4" max="4" width="5.7109375" style="0" bestFit="1" customWidth="1"/>
    <col min="5" max="5" width="7.8515625" style="0" customWidth="1"/>
    <col min="6" max="6" width="22.57421875" style="0" bestFit="1" customWidth="1"/>
    <col min="7" max="7" width="7.7109375" style="0" customWidth="1"/>
    <col min="8" max="8" width="6.28125" style="0" customWidth="1"/>
    <col min="9" max="9" width="10.57421875" style="0" customWidth="1"/>
    <col min="10" max="10" width="1.421875" style="0" customWidth="1"/>
    <col min="11" max="11" width="18.57421875" style="0" customWidth="1"/>
    <col min="12" max="12" width="10.00390625" style="0" customWidth="1"/>
    <col min="13" max="13" width="10.8515625" style="0" customWidth="1"/>
    <col min="14" max="14" width="21.140625" style="0" customWidth="1"/>
  </cols>
  <sheetData>
    <row r="1" ht="15.75" thickBot="1"/>
    <row r="2" spans="2:9" ht="15.75" thickBot="1">
      <c r="B2" s="49" t="s">
        <v>44</v>
      </c>
      <c r="C2" s="50"/>
      <c r="D2" s="50"/>
      <c r="E2" s="50"/>
      <c r="F2" s="50"/>
      <c r="G2" s="50"/>
      <c r="H2" s="50"/>
      <c r="I2" s="51"/>
    </row>
    <row r="3" ht="15.75" thickBot="1"/>
    <row r="4" spans="2:14" ht="15.75" thickBot="1">
      <c r="B4" s="52" t="s">
        <v>0</v>
      </c>
      <c r="C4" s="53"/>
      <c r="D4" s="53"/>
      <c r="E4" s="54"/>
      <c r="F4" s="52" t="s">
        <v>2</v>
      </c>
      <c r="G4" s="53"/>
      <c r="H4" s="53"/>
      <c r="I4" s="54"/>
      <c r="K4" s="81" t="s">
        <v>48</v>
      </c>
      <c r="L4" s="81"/>
      <c r="M4" s="81" t="s">
        <v>49</v>
      </c>
      <c r="N4" s="81"/>
    </row>
    <row r="5" spans="2:14" ht="16.5" thickBot="1">
      <c r="B5" s="88" t="s">
        <v>18</v>
      </c>
      <c r="C5" s="89"/>
      <c r="D5" s="27"/>
      <c r="E5" s="1" t="s">
        <v>1</v>
      </c>
      <c r="F5" s="88" t="s">
        <v>18</v>
      </c>
      <c r="G5" s="89"/>
      <c r="H5" s="23"/>
      <c r="I5" s="1" t="s">
        <v>1</v>
      </c>
      <c r="K5" s="86">
        <v>1280</v>
      </c>
      <c r="L5" s="87"/>
      <c r="M5" s="82">
        <v>1600</v>
      </c>
      <c r="N5" s="83"/>
    </row>
    <row r="6" spans="2:13" ht="15.75" customHeight="1">
      <c r="B6" s="95" t="s">
        <v>3</v>
      </c>
      <c r="C6" s="96"/>
      <c r="D6" s="28"/>
      <c r="E6" s="4">
        <v>7</v>
      </c>
      <c r="F6" s="96" t="s">
        <v>10</v>
      </c>
      <c r="G6" s="96"/>
      <c r="H6" s="24"/>
      <c r="I6" s="2">
        <v>7</v>
      </c>
      <c r="J6" s="5" t="b">
        <v>0</v>
      </c>
      <c r="K6" s="5">
        <f aca="true" t="shared" si="0" ref="K6:K14">IF(J6,E6,0)</f>
        <v>0</v>
      </c>
      <c r="L6" s="5" t="b">
        <v>0</v>
      </c>
      <c r="M6" s="5">
        <f>IF(L6,I6,0)</f>
        <v>0</v>
      </c>
    </row>
    <row r="7" spans="2:13" ht="15.75" customHeight="1">
      <c r="B7" s="55" t="s">
        <v>4</v>
      </c>
      <c r="C7" s="56"/>
      <c r="D7" s="29"/>
      <c r="E7" s="2">
        <v>8</v>
      </c>
      <c r="F7" s="56" t="s">
        <v>33</v>
      </c>
      <c r="G7" s="56"/>
      <c r="H7" s="25"/>
      <c r="I7" s="2">
        <v>7</v>
      </c>
      <c r="J7" s="5" t="b">
        <v>0</v>
      </c>
      <c r="K7" s="5">
        <f t="shared" si="0"/>
        <v>0</v>
      </c>
      <c r="L7" s="5" t="b">
        <v>0</v>
      </c>
      <c r="M7" s="5">
        <f aca="true" t="shared" si="1" ref="M7:M15">IF(L7,I7,0)</f>
        <v>0</v>
      </c>
    </row>
    <row r="8" spans="2:13" ht="15.75" customHeight="1">
      <c r="B8" s="55" t="s">
        <v>29</v>
      </c>
      <c r="C8" s="56"/>
      <c r="D8" s="29"/>
      <c r="E8" s="2">
        <v>7</v>
      </c>
      <c r="F8" s="56" t="s">
        <v>37</v>
      </c>
      <c r="G8" s="56"/>
      <c r="H8" s="25"/>
      <c r="I8" s="2">
        <v>7</v>
      </c>
      <c r="J8" s="5" t="b">
        <v>0</v>
      </c>
      <c r="K8" s="5">
        <f t="shared" si="0"/>
        <v>0</v>
      </c>
      <c r="L8" s="5" t="b">
        <v>0</v>
      </c>
      <c r="M8" s="5">
        <f t="shared" si="1"/>
        <v>0</v>
      </c>
    </row>
    <row r="9" spans="2:13" ht="15.75" customHeight="1">
      <c r="B9" s="55" t="s">
        <v>7</v>
      </c>
      <c r="C9" s="56"/>
      <c r="D9" s="29"/>
      <c r="E9" s="2">
        <v>7</v>
      </c>
      <c r="F9" s="56" t="s">
        <v>8</v>
      </c>
      <c r="G9" s="56"/>
      <c r="H9" s="25"/>
      <c r="I9" s="2">
        <v>7</v>
      </c>
      <c r="J9" s="5" t="b">
        <v>0</v>
      </c>
      <c r="K9" s="5">
        <f t="shared" si="0"/>
        <v>0</v>
      </c>
      <c r="L9" s="5" t="b">
        <v>0</v>
      </c>
      <c r="M9" s="5">
        <f t="shared" si="1"/>
        <v>0</v>
      </c>
    </row>
    <row r="10" spans="2:13" ht="15.75" customHeight="1">
      <c r="B10" s="55" t="s">
        <v>9</v>
      </c>
      <c r="C10" s="56"/>
      <c r="D10" s="29"/>
      <c r="E10" s="2">
        <v>8</v>
      </c>
      <c r="F10" s="56" t="s">
        <v>38</v>
      </c>
      <c r="G10" s="56"/>
      <c r="H10" s="25"/>
      <c r="I10" s="2">
        <v>7</v>
      </c>
      <c r="J10" s="5" t="b">
        <v>0</v>
      </c>
      <c r="K10" s="5">
        <f t="shared" si="0"/>
        <v>0</v>
      </c>
      <c r="L10" s="5" t="b">
        <v>0</v>
      </c>
      <c r="M10" s="5">
        <f t="shared" si="1"/>
        <v>0</v>
      </c>
    </row>
    <row r="11" spans="2:13" ht="15.75" customHeight="1">
      <c r="B11" s="55" t="s">
        <v>11</v>
      </c>
      <c r="C11" s="56"/>
      <c r="D11" s="29"/>
      <c r="E11" s="2">
        <v>8</v>
      </c>
      <c r="F11" s="56" t="s">
        <v>57</v>
      </c>
      <c r="G11" s="56"/>
      <c r="H11" s="25"/>
      <c r="I11" s="2">
        <v>7</v>
      </c>
      <c r="J11" s="5" t="b">
        <v>0</v>
      </c>
      <c r="K11" s="5">
        <f t="shared" si="0"/>
        <v>0</v>
      </c>
      <c r="L11" s="5" t="b">
        <v>0</v>
      </c>
      <c r="M11" s="5">
        <f t="shared" si="1"/>
        <v>0</v>
      </c>
    </row>
    <row r="12" spans="2:13" ht="15.75" customHeight="1">
      <c r="B12" s="55" t="s">
        <v>30</v>
      </c>
      <c r="C12" s="56"/>
      <c r="D12" s="29"/>
      <c r="E12" s="2">
        <v>7</v>
      </c>
      <c r="F12" s="56" t="s">
        <v>19</v>
      </c>
      <c r="G12" s="56"/>
      <c r="H12" s="25"/>
      <c r="I12" s="2">
        <v>7</v>
      </c>
      <c r="J12" s="5" t="b">
        <v>0</v>
      </c>
      <c r="K12" s="5">
        <f t="shared" si="0"/>
        <v>0</v>
      </c>
      <c r="L12" s="5" t="b">
        <v>0</v>
      </c>
      <c r="M12" s="5">
        <f t="shared" si="1"/>
        <v>0</v>
      </c>
    </row>
    <row r="13" spans="2:13" ht="32.25" customHeight="1">
      <c r="B13" s="55" t="s">
        <v>53</v>
      </c>
      <c r="C13" s="56"/>
      <c r="D13" s="29"/>
      <c r="E13" s="2">
        <v>8</v>
      </c>
      <c r="F13" s="56" t="s">
        <v>24</v>
      </c>
      <c r="G13" s="56"/>
      <c r="H13" s="25"/>
      <c r="I13" s="2">
        <v>7</v>
      </c>
      <c r="J13" s="5" t="b">
        <v>0</v>
      </c>
      <c r="K13" s="5">
        <f t="shared" si="0"/>
        <v>0</v>
      </c>
      <c r="L13" s="5" t="b">
        <v>0</v>
      </c>
      <c r="M13" s="5">
        <f t="shared" si="1"/>
        <v>0</v>
      </c>
    </row>
    <row r="14" spans="2:13" ht="15.75" customHeight="1">
      <c r="B14" s="97"/>
      <c r="C14" s="98"/>
      <c r="D14" s="36"/>
      <c r="E14" s="40"/>
      <c r="F14" s="61" t="s">
        <v>12</v>
      </c>
      <c r="G14" s="61"/>
      <c r="H14" s="25"/>
      <c r="I14" s="2">
        <v>2</v>
      </c>
      <c r="J14" s="5" t="b">
        <v>0</v>
      </c>
      <c r="K14" s="5">
        <f t="shared" si="0"/>
        <v>0</v>
      </c>
      <c r="L14" s="5" t="b">
        <v>0</v>
      </c>
      <c r="M14" s="5">
        <f t="shared" si="1"/>
        <v>0</v>
      </c>
    </row>
    <row r="15" spans="2:13" ht="15.75" customHeight="1" thickBot="1">
      <c r="B15" s="67"/>
      <c r="C15" s="68"/>
      <c r="D15" s="68"/>
      <c r="E15" s="7"/>
      <c r="F15" s="84" t="s">
        <v>13</v>
      </c>
      <c r="G15" s="84"/>
      <c r="H15" s="26"/>
      <c r="I15" s="2">
        <v>2</v>
      </c>
      <c r="J15" s="5"/>
      <c r="K15" s="5">
        <f>SUM(K6:K14)</f>
        <v>0</v>
      </c>
      <c r="L15" s="5" t="b">
        <v>0</v>
      </c>
      <c r="M15" s="5">
        <f t="shared" si="1"/>
        <v>0</v>
      </c>
    </row>
    <row r="16" spans="2:13" ht="15.75" customHeight="1" thickBot="1">
      <c r="B16" s="73" t="s">
        <v>20</v>
      </c>
      <c r="C16" s="74"/>
      <c r="D16" s="75"/>
      <c r="E16" s="6">
        <f>SUM(K6:K14)</f>
        <v>0</v>
      </c>
      <c r="F16" s="91" t="s">
        <v>25</v>
      </c>
      <c r="G16" s="92"/>
      <c r="H16" s="93"/>
      <c r="I16" s="3">
        <f>SUM(M6:M15)</f>
        <v>0</v>
      </c>
      <c r="J16" s="5"/>
      <c r="K16" s="11" t="s">
        <v>40</v>
      </c>
      <c r="L16" s="5"/>
      <c r="M16" s="5">
        <f>SUM(M6:M15)</f>
        <v>0</v>
      </c>
    </row>
    <row r="17" spans="2:11" ht="15.75" customHeight="1" thickBot="1">
      <c r="B17" s="73" t="s">
        <v>21</v>
      </c>
      <c r="C17" s="74"/>
      <c r="D17" s="59">
        <f>E16*$K$5</f>
        <v>0</v>
      </c>
      <c r="E17" s="60"/>
      <c r="F17" s="67" t="s">
        <v>26</v>
      </c>
      <c r="G17" s="94"/>
      <c r="H17" s="59">
        <f>I16*$M$5</f>
        <v>0</v>
      </c>
      <c r="I17" s="60"/>
      <c r="K17" s="15">
        <f>E16+I16</f>
        <v>0</v>
      </c>
    </row>
    <row r="18" spans="2:9" ht="15" customHeight="1" thickBot="1">
      <c r="B18" s="90"/>
      <c r="C18" s="79"/>
      <c r="D18" s="79"/>
      <c r="E18" s="79"/>
      <c r="F18" s="8" t="s">
        <v>14</v>
      </c>
      <c r="G18" s="79" t="s">
        <v>16</v>
      </c>
      <c r="H18" s="79"/>
      <c r="I18" s="80"/>
    </row>
    <row r="19" spans="2:14" ht="15" customHeight="1" thickBot="1">
      <c r="B19" s="108"/>
      <c r="C19" s="109"/>
      <c r="D19" s="109"/>
      <c r="E19" s="109"/>
      <c r="F19" s="44" t="s">
        <v>22</v>
      </c>
      <c r="G19" s="103" t="s">
        <v>63</v>
      </c>
      <c r="H19" s="103"/>
      <c r="I19" s="104"/>
      <c r="K19" s="14" t="s">
        <v>41</v>
      </c>
      <c r="L19" s="16"/>
      <c r="M19" s="18" t="s">
        <v>42</v>
      </c>
      <c r="N19" s="19">
        <f>ROUND($K$20*0.3,0)</f>
        <v>0</v>
      </c>
    </row>
    <row r="20" spans="2:14" ht="15" customHeight="1" thickBot="1">
      <c r="B20" s="108"/>
      <c r="C20" s="109"/>
      <c r="D20" s="109"/>
      <c r="E20" s="109"/>
      <c r="F20" s="9" t="s">
        <v>64</v>
      </c>
      <c r="G20" s="114" t="s">
        <v>61</v>
      </c>
      <c r="H20" s="114"/>
      <c r="I20" s="115"/>
      <c r="K20" s="20">
        <f>ROUND(D17+H17,0)</f>
        <v>0</v>
      </c>
      <c r="L20" s="17"/>
      <c r="M20" s="21" t="s">
        <v>50</v>
      </c>
      <c r="N20" s="19">
        <f>ROUND($K$20*0.1,0)</f>
        <v>0</v>
      </c>
    </row>
    <row r="21" spans="2:14" ht="15.75" thickBot="1">
      <c r="B21" s="110"/>
      <c r="C21" s="111"/>
      <c r="D21" s="111"/>
      <c r="E21" s="111"/>
      <c r="F21" s="43" t="s">
        <v>31</v>
      </c>
      <c r="G21" s="116" t="s">
        <v>65</v>
      </c>
      <c r="H21" s="116"/>
      <c r="I21" s="117"/>
      <c r="M21" s="22" t="str">
        <f>"последња, 8. рата"</f>
        <v>последња, 8. рата</v>
      </c>
      <c r="N21" s="19">
        <f>K20-N19-6*N20</f>
        <v>0</v>
      </c>
    </row>
    <row r="22" ht="15.75" thickBot="1"/>
    <row r="23" spans="2:9" ht="21.75" thickBot="1">
      <c r="B23" s="70" t="s">
        <v>47</v>
      </c>
      <c r="C23" s="71"/>
      <c r="D23" s="71"/>
      <c r="E23" s="71"/>
      <c r="F23" s="71"/>
      <c r="G23" s="71"/>
      <c r="H23" s="71"/>
      <c r="I23" s="72"/>
    </row>
  </sheetData>
  <sheetProtection/>
  <mergeCells count="44">
    <mergeCell ref="K5:L5"/>
    <mergeCell ref="B6:C6"/>
    <mergeCell ref="B10:C10"/>
    <mergeCell ref="F10:G10"/>
    <mergeCell ref="B23:I23"/>
    <mergeCell ref="M4:N4"/>
    <mergeCell ref="M5:N5"/>
    <mergeCell ref="B4:E4"/>
    <mergeCell ref="F4:I4"/>
    <mergeCell ref="K4:L4"/>
    <mergeCell ref="B5:C5"/>
    <mergeCell ref="F5:G5"/>
    <mergeCell ref="F6:G6"/>
    <mergeCell ref="B7:C7"/>
    <mergeCell ref="F7:G7"/>
    <mergeCell ref="B8:C8"/>
    <mergeCell ref="F8:G8"/>
    <mergeCell ref="B9:C9"/>
    <mergeCell ref="F9:G9"/>
    <mergeCell ref="B11:C11"/>
    <mergeCell ref="F11:G11"/>
    <mergeCell ref="B12:C12"/>
    <mergeCell ref="F12:G12"/>
    <mergeCell ref="B2:I2"/>
    <mergeCell ref="B21:E21"/>
    <mergeCell ref="B18:E18"/>
    <mergeCell ref="G18:I18"/>
    <mergeCell ref="B19:E19"/>
    <mergeCell ref="B13:C13"/>
    <mergeCell ref="G20:I20"/>
    <mergeCell ref="G21:I21"/>
    <mergeCell ref="B20:E20"/>
    <mergeCell ref="B15:D15"/>
    <mergeCell ref="B17:C17"/>
    <mergeCell ref="D17:E17"/>
    <mergeCell ref="F17:G17"/>
    <mergeCell ref="F16:H16"/>
    <mergeCell ref="H17:I17"/>
    <mergeCell ref="F15:G15"/>
    <mergeCell ref="B16:D16"/>
    <mergeCell ref="G19:I19"/>
    <mergeCell ref="F13:G13"/>
    <mergeCell ref="B14:C14"/>
    <mergeCell ref="F14:G14"/>
  </mergeCells>
  <conditionalFormatting sqref="K17">
    <cfRule type="cellIs" priority="1" dxfId="45" operator="lessThan" stopIfTrue="1">
      <formula>37</formula>
    </cfRule>
    <cfRule type="cellIs" priority="2" dxfId="46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7109375" style="0" customWidth="1"/>
    <col min="2" max="2" width="19.57421875" style="0" bestFit="1" customWidth="1"/>
    <col min="3" max="3" width="8.00390625" style="0" customWidth="1"/>
    <col min="4" max="4" width="5.7109375" style="0" bestFit="1" customWidth="1"/>
    <col min="5" max="5" width="7.140625" style="0" customWidth="1"/>
    <col min="6" max="6" width="21.57421875" style="0" customWidth="1"/>
    <col min="7" max="7" width="10.57421875" style="0" customWidth="1"/>
    <col min="8" max="8" width="5.7109375" style="0" customWidth="1"/>
    <col min="9" max="9" width="7.8515625" style="0" customWidth="1"/>
    <col min="10" max="10" width="1.7109375" style="0" customWidth="1"/>
    <col min="11" max="11" width="17.7109375" style="0" customWidth="1"/>
    <col min="12" max="13" width="10.00390625" style="0" customWidth="1"/>
    <col min="14" max="14" width="22.7109375" style="0" customWidth="1"/>
  </cols>
  <sheetData>
    <row r="1" ht="15.75" thickBot="1"/>
    <row r="2" spans="2:9" ht="15.75" thickBot="1">
      <c r="B2" s="49" t="s">
        <v>45</v>
      </c>
      <c r="C2" s="50"/>
      <c r="D2" s="50"/>
      <c r="E2" s="50"/>
      <c r="F2" s="50"/>
      <c r="G2" s="50"/>
      <c r="H2" s="50"/>
      <c r="I2" s="51"/>
    </row>
    <row r="3" ht="15.75" thickBot="1"/>
    <row r="4" spans="2:14" ht="15.75" thickBot="1">
      <c r="B4" s="52" t="s">
        <v>0</v>
      </c>
      <c r="C4" s="53"/>
      <c r="D4" s="53"/>
      <c r="E4" s="54"/>
      <c r="F4" s="52" t="s">
        <v>2</v>
      </c>
      <c r="G4" s="53"/>
      <c r="H4" s="53"/>
      <c r="I4" s="54"/>
      <c r="K4" s="81" t="s">
        <v>48</v>
      </c>
      <c r="L4" s="81"/>
      <c r="M4" s="81" t="s">
        <v>49</v>
      </c>
      <c r="N4" s="81"/>
    </row>
    <row r="5" spans="2:14" ht="16.5" thickBot="1">
      <c r="B5" s="88" t="s">
        <v>18</v>
      </c>
      <c r="C5" s="89"/>
      <c r="D5" s="27"/>
      <c r="E5" s="1" t="s">
        <v>1</v>
      </c>
      <c r="F5" s="88" t="s">
        <v>18</v>
      </c>
      <c r="G5" s="89"/>
      <c r="H5" s="23"/>
      <c r="I5" s="1" t="s">
        <v>1</v>
      </c>
      <c r="K5" s="86">
        <v>1280</v>
      </c>
      <c r="L5" s="87"/>
      <c r="M5" s="82">
        <v>1600</v>
      </c>
      <c r="N5" s="83"/>
    </row>
    <row r="6" spans="2:13" ht="15.75" customHeight="1">
      <c r="B6" s="95" t="s">
        <v>3</v>
      </c>
      <c r="C6" s="96"/>
      <c r="D6" s="28"/>
      <c r="E6" s="4">
        <v>7</v>
      </c>
      <c r="F6" s="96" t="s">
        <v>10</v>
      </c>
      <c r="G6" s="96"/>
      <c r="H6" s="24"/>
      <c r="I6" s="2">
        <v>7</v>
      </c>
      <c r="J6" s="5" t="b">
        <v>0</v>
      </c>
      <c r="K6" s="5">
        <f aca="true" t="shared" si="0" ref="K6:K14">IF(J6,E6,0)</f>
        <v>0</v>
      </c>
      <c r="L6" s="5" t="b">
        <v>0</v>
      </c>
      <c r="M6" s="5">
        <f>IF(L6,I6,0)</f>
        <v>0</v>
      </c>
    </row>
    <row r="7" spans="2:13" ht="15.75" customHeight="1">
      <c r="B7" s="55" t="s">
        <v>4</v>
      </c>
      <c r="C7" s="56"/>
      <c r="D7" s="29"/>
      <c r="E7" s="2">
        <v>8</v>
      </c>
      <c r="F7" s="120" t="s">
        <v>38</v>
      </c>
      <c r="G7" s="120"/>
      <c r="H7" s="25"/>
      <c r="I7" s="2">
        <v>7</v>
      </c>
      <c r="J7" s="5" t="b">
        <v>0</v>
      </c>
      <c r="K7" s="5">
        <f t="shared" si="0"/>
        <v>0</v>
      </c>
      <c r="L7" s="5" t="b">
        <v>0</v>
      </c>
      <c r="M7" s="5">
        <f aca="true" t="shared" si="1" ref="M7:M15">IF(L7,I7,0)</f>
        <v>0</v>
      </c>
    </row>
    <row r="8" spans="2:13" ht="15.75" customHeight="1">
      <c r="B8" s="55" t="s">
        <v>29</v>
      </c>
      <c r="C8" s="56"/>
      <c r="D8" s="29"/>
      <c r="E8" s="2">
        <v>7</v>
      </c>
      <c r="F8" s="56" t="s">
        <v>37</v>
      </c>
      <c r="G8" s="56"/>
      <c r="H8" s="25"/>
      <c r="I8" s="2">
        <v>7</v>
      </c>
      <c r="J8" s="5" t="b">
        <v>0</v>
      </c>
      <c r="K8" s="5">
        <f t="shared" si="0"/>
        <v>0</v>
      </c>
      <c r="L8" s="5" t="b">
        <v>0</v>
      </c>
      <c r="M8" s="5">
        <f t="shared" si="1"/>
        <v>0</v>
      </c>
    </row>
    <row r="9" spans="2:13" ht="15.75" customHeight="1">
      <c r="B9" s="55" t="s">
        <v>7</v>
      </c>
      <c r="C9" s="56"/>
      <c r="D9" s="29"/>
      <c r="E9" s="2">
        <v>7</v>
      </c>
      <c r="F9" s="56" t="s">
        <v>8</v>
      </c>
      <c r="G9" s="56"/>
      <c r="H9" s="25"/>
      <c r="I9" s="2">
        <v>7</v>
      </c>
      <c r="J9" s="5" t="b">
        <v>0</v>
      </c>
      <c r="K9" s="5">
        <f t="shared" si="0"/>
        <v>0</v>
      </c>
      <c r="L9" s="5" t="b">
        <v>0</v>
      </c>
      <c r="M9" s="5">
        <f t="shared" si="1"/>
        <v>0</v>
      </c>
    </row>
    <row r="10" spans="2:13" ht="15.75" customHeight="1">
      <c r="B10" s="55" t="s">
        <v>9</v>
      </c>
      <c r="C10" s="56"/>
      <c r="D10" s="29"/>
      <c r="E10" s="2">
        <v>8</v>
      </c>
      <c r="F10" s="56" t="s">
        <v>54</v>
      </c>
      <c r="G10" s="56"/>
      <c r="H10" s="25"/>
      <c r="I10" s="2">
        <v>7</v>
      </c>
      <c r="J10" s="5" t="b">
        <v>0</v>
      </c>
      <c r="K10" s="5">
        <f t="shared" si="0"/>
        <v>0</v>
      </c>
      <c r="L10" s="5" t="b">
        <v>0</v>
      </c>
      <c r="M10" s="5">
        <f t="shared" si="1"/>
        <v>0</v>
      </c>
    </row>
    <row r="11" spans="2:13" ht="15.75" customHeight="1">
      <c r="B11" s="55" t="s">
        <v>11</v>
      </c>
      <c r="C11" s="56"/>
      <c r="D11" s="29"/>
      <c r="E11" s="2">
        <v>8</v>
      </c>
      <c r="F11" s="56" t="s">
        <v>57</v>
      </c>
      <c r="G11" s="56"/>
      <c r="H11" s="25"/>
      <c r="I11" s="2">
        <v>7</v>
      </c>
      <c r="J11" s="5" t="b">
        <v>0</v>
      </c>
      <c r="K11" s="5">
        <f t="shared" si="0"/>
        <v>0</v>
      </c>
      <c r="L11" s="5" t="b">
        <v>0</v>
      </c>
      <c r="M11" s="5">
        <f t="shared" si="1"/>
        <v>0</v>
      </c>
    </row>
    <row r="12" spans="2:13" ht="15.75" customHeight="1">
      <c r="B12" s="55" t="s">
        <v>30</v>
      </c>
      <c r="C12" s="56"/>
      <c r="D12" s="29"/>
      <c r="E12" s="2">
        <v>7</v>
      </c>
      <c r="F12" s="56" t="s">
        <v>19</v>
      </c>
      <c r="G12" s="56"/>
      <c r="H12" s="25"/>
      <c r="I12" s="2">
        <v>7</v>
      </c>
      <c r="J12" s="5" t="b">
        <v>0</v>
      </c>
      <c r="K12" s="5">
        <f t="shared" si="0"/>
        <v>0</v>
      </c>
      <c r="L12" s="5" t="b">
        <v>0</v>
      </c>
      <c r="M12" s="5">
        <f t="shared" si="1"/>
        <v>0</v>
      </c>
    </row>
    <row r="13" spans="2:13" ht="31.5" customHeight="1">
      <c r="B13" s="55" t="s">
        <v>53</v>
      </c>
      <c r="C13" s="56"/>
      <c r="D13" s="29"/>
      <c r="E13" s="2">
        <v>8</v>
      </c>
      <c r="F13" s="56" t="s">
        <v>24</v>
      </c>
      <c r="G13" s="56"/>
      <c r="H13" s="25"/>
      <c r="I13" s="2">
        <v>7</v>
      </c>
      <c r="J13" s="5" t="b">
        <v>0</v>
      </c>
      <c r="K13" s="5">
        <f t="shared" si="0"/>
        <v>0</v>
      </c>
      <c r="L13" s="5" t="b">
        <v>0</v>
      </c>
      <c r="M13" s="5">
        <f t="shared" si="1"/>
        <v>0</v>
      </c>
    </row>
    <row r="14" spans="2:13" ht="15.75" customHeight="1">
      <c r="B14" s="97"/>
      <c r="C14" s="98"/>
      <c r="D14" s="36"/>
      <c r="E14" s="40"/>
      <c r="F14" s="61" t="s">
        <v>12</v>
      </c>
      <c r="G14" s="61"/>
      <c r="H14" s="25"/>
      <c r="I14" s="2">
        <v>2</v>
      </c>
      <c r="J14" s="5" t="b">
        <v>0</v>
      </c>
      <c r="K14" s="5">
        <f t="shared" si="0"/>
        <v>0</v>
      </c>
      <c r="L14" s="5" t="b">
        <v>0</v>
      </c>
      <c r="M14" s="5">
        <f t="shared" si="1"/>
        <v>0</v>
      </c>
    </row>
    <row r="15" spans="2:13" ht="15.75" customHeight="1" thickBot="1">
      <c r="B15" s="67"/>
      <c r="C15" s="68"/>
      <c r="D15" s="68"/>
      <c r="E15" s="7"/>
      <c r="F15" s="84" t="s">
        <v>13</v>
      </c>
      <c r="G15" s="84"/>
      <c r="H15" s="26"/>
      <c r="I15" s="2">
        <v>2</v>
      </c>
      <c r="J15" s="5"/>
      <c r="K15" s="5">
        <f>SUM(K6:K14)</f>
        <v>0</v>
      </c>
      <c r="L15" s="5" t="b">
        <v>0</v>
      </c>
      <c r="M15" s="5">
        <f t="shared" si="1"/>
        <v>0</v>
      </c>
    </row>
    <row r="16" spans="2:13" ht="15.75" customHeight="1" thickBot="1">
      <c r="B16" s="73" t="s">
        <v>20</v>
      </c>
      <c r="C16" s="74"/>
      <c r="D16" s="75"/>
      <c r="E16" s="6">
        <f>SUM(K6:K14)</f>
        <v>0</v>
      </c>
      <c r="F16" s="91" t="s">
        <v>25</v>
      </c>
      <c r="G16" s="92"/>
      <c r="H16" s="93"/>
      <c r="I16" s="3">
        <f>SUM(M6:M15)</f>
        <v>0</v>
      </c>
      <c r="J16" s="5"/>
      <c r="K16" s="11" t="s">
        <v>40</v>
      </c>
      <c r="L16" s="5"/>
      <c r="M16" s="5">
        <f>SUM(M6:M15)</f>
        <v>0</v>
      </c>
    </row>
    <row r="17" spans="2:11" ht="15.75" customHeight="1" thickBot="1">
      <c r="B17" s="73" t="s">
        <v>21</v>
      </c>
      <c r="C17" s="74"/>
      <c r="D17" s="59">
        <f>E16*$K$5</f>
        <v>0</v>
      </c>
      <c r="E17" s="60"/>
      <c r="F17" s="67" t="s">
        <v>26</v>
      </c>
      <c r="G17" s="94"/>
      <c r="H17" s="59">
        <f>I16*$M$5</f>
        <v>0</v>
      </c>
      <c r="I17" s="60"/>
      <c r="K17" s="15">
        <f>E16+I16</f>
        <v>0</v>
      </c>
    </row>
    <row r="18" spans="2:9" ht="15" customHeight="1" thickBot="1">
      <c r="B18" s="90"/>
      <c r="C18" s="79"/>
      <c r="D18" s="79"/>
      <c r="E18" s="79"/>
      <c r="F18" s="8" t="s">
        <v>14</v>
      </c>
      <c r="G18" s="79" t="s">
        <v>16</v>
      </c>
      <c r="H18" s="79"/>
      <c r="I18" s="80"/>
    </row>
    <row r="19" spans="2:14" ht="15" customHeight="1" thickBot="1">
      <c r="B19" s="108"/>
      <c r="C19" s="109"/>
      <c r="D19" s="109"/>
      <c r="E19" s="109"/>
      <c r="F19" s="44" t="s">
        <v>66</v>
      </c>
      <c r="G19" s="118" t="s">
        <v>63</v>
      </c>
      <c r="H19" s="118"/>
      <c r="I19" s="119"/>
      <c r="K19" s="14" t="s">
        <v>41</v>
      </c>
      <c r="L19" s="16"/>
      <c r="M19" s="18" t="s">
        <v>42</v>
      </c>
      <c r="N19" s="19">
        <f>ROUND($K$20*0.3,0)</f>
        <v>0</v>
      </c>
    </row>
    <row r="20" spans="2:14" ht="15" customHeight="1" thickBot="1">
      <c r="B20" s="108"/>
      <c r="C20" s="109"/>
      <c r="D20" s="109"/>
      <c r="E20" s="109"/>
      <c r="F20" s="9" t="s">
        <v>31</v>
      </c>
      <c r="G20" s="114" t="s">
        <v>61</v>
      </c>
      <c r="H20" s="114"/>
      <c r="I20" s="115"/>
      <c r="K20" s="20">
        <f>ROUND(D17+H17,0)</f>
        <v>0</v>
      </c>
      <c r="L20" s="17"/>
      <c r="M20" s="21" t="s">
        <v>50</v>
      </c>
      <c r="N20" s="19">
        <f>ROUND($K$20*0.1,0)</f>
        <v>0</v>
      </c>
    </row>
    <row r="21" spans="2:14" ht="15" customHeight="1" thickBot="1">
      <c r="B21" s="110"/>
      <c r="C21" s="111"/>
      <c r="D21" s="111"/>
      <c r="E21" s="111"/>
      <c r="F21" s="45" t="s">
        <v>15</v>
      </c>
      <c r="G21" s="116" t="s">
        <v>65</v>
      </c>
      <c r="H21" s="116"/>
      <c r="I21" s="117"/>
      <c r="M21" s="22" t="str">
        <f>"последња, 8. рата"</f>
        <v>последња, 8. рата</v>
      </c>
      <c r="N21" s="19">
        <f>K20-N19-6*N20</f>
        <v>0</v>
      </c>
    </row>
    <row r="22" ht="15.75" thickBot="1"/>
    <row r="23" spans="2:9" ht="21.75" thickBot="1">
      <c r="B23" s="70" t="s">
        <v>47</v>
      </c>
      <c r="C23" s="71"/>
      <c r="D23" s="71"/>
      <c r="E23" s="71"/>
      <c r="F23" s="71"/>
      <c r="G23" s="71"/>
      <c r="H23" s="71"/>
      <c r="I23" s="72"/>
    </row>
  </sheetData>
  <sheetProtection/>
  <mergeCells count="44">
    <mergeCell ref="M5:N5"/>
    <mergeCell ref="B6:C6"/>
    <mergeCell ref="B10:C10"/>
    <mergeCell ref="F10:G10"/>
    <mergeCell ref="B23:I23"/>
    <mergeCell ref="M4:N4"/>
    <mergeCell ref="B4:E4"/>
    <mergeCell ref="F4:I4"/>
    <mergeCell ref="K4:L4"/>
    <mergeCell ref="B5:C5"/>
    <mergeCell ref="F5:G5"/>
    <mergeCell ref="K5:L5"/>
    <mergeCell ref="F6:G6"/>
    <mergeCell ref="B7:C7"/>
    <mergeCell ref="F7:G7"/>
    <mergeCell ref="B8:C8"/>
    <mergeCell ref="F8:G8"/>
    <mergeCell ref="B9:C9"/>
    <mergeCell ref="F9:G9"/>
    <mergeCell ref="B11:C11"/>
    <mergeCell ref="F11:G11"/>
    <mergeCell ref="B12:C12"/>
    <mergeCell ref="F12:G12"/>
    <mergeCell ref="B2:I2"/>
    <mergeCell ref="B21:E21"/>
    <mergeCell ref="B18:E18"/>
    <mergeCell ref="G18:I18"/>
    <mergeCell ref="B19:E19"/>
    <mergeCell ref="B13:C13"/>
    <mergeCell ref="G20:I20"/>
    <mergeCell ref="G21:I21"/>
    <mergeCell ref="B20:E20"/>
    <mergeCell ref="B15:D15"/>
    <mergeCell ref="B17:C17"/>
    <mergeCell ref="D17:E17"/>
    <mergeCell ref="F17:G17"/>
    <mergeCell ref="F16:H16"/>
    <mergeCell ref="H17:I17"/>
    <mergeCell ref="F15:G15"/>
    <mergeCell ref="B16:D16"/>
    <mergeCell ref="G19:I19"/>
    <mergeCell ref="F13:G13"/>
    <mergeCell ref="B14:C14"/>
    <mergeCell ref="F14:G14"/>
  </mergeCells>
  <conditionalFormatting sqref="K17">
    <cfRule type="cellIs" priority="1" dxfId="45" operator="lessThan" stopIfTrue="1">
      <formula>37</formula>
    </cfRule>
    <cfRule type="cellIs" priority="2" dxfId="46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8.57421875" style="0" customWidth="1"/>
    <col min="4" max="4" width="5.7109375" style="0" bestFit="1" customWidth="1"/>
    <col min="5" max="5" width="7.00390625" style="0" customWidth="1"/>
    <col min="6" max="6" width="22.421875" style="0" customWidth="1"/>
    <col min="7" max="7" width="10.8515625" style="0" customWidth="1"/>
    <col min="8" max="8" width="5.7109375" style="0" customWidth="1"/>
    <col min="9" max="9" width="7.421875" style="0" customWidth="1"/>
    <col min="10" max="10" width="1.421875" style="0" customWidth="1"/>
    <col min="11" max="11" width="19.140625" style="0" customWidth="1"/>
    <col min="12" max="12" width="8.8515625" style="0" customWidth="1"/>
    <col min="13" max="13" width="10.28125" style="0" customWidth="1"/>
    <col min="14" max="14" width="21.421875" style="0" customWidth="1"/>
  </cols>
  <sheetData>
    <row r="1" ht="15.75" thickBot="1"/>
    <row r="2" spans="2:9" ht="15.75" thickBot="1">
      <c r="B2" s="49" t="s">
        <v>46</v>
      </c>
      <c r="C2" s="50"/>
      <c r="D2" s="50"/>
      <c r="E2" s="50"/>
      <c r="F2" s="50"/>
      <c r="G2" s="50"/>
      <c r="H2" s="50"/>
      <c r="I2" s="51"/>
    </row>
    <row r="3" ht="15.75" thickBot="1"/>
    <row r="4" spans="2:14" ht="15.75" thickBot="1">
      <c r="B4" s="52" t="s">
        <v>0</v>
      </c>
      <c r="C4" s="53"/>
      <c r="D4" s="53"/>
      <c r="E4" s="54"/>
      <c r="F4" s="52" t="s">
        <v>2</v>
      </c>
      <c r="G4" s="53"/>
      <c r="H4" s="53"/>
      <c r="I4" s="54"/>
      <c r="K4" s="81" t="s">
        <v>48</v>
      </c>
      <c r="L4" s="81"/>
      <c r="M4" s="81" t="s">
        <v>49</v>
      </c>
      <c r="N4" s="81"/>
    </row>
    <row r="5" spans="2:14" ht="16.5" thickBot="1">
      <c r="B5" s="88" t="s">
        <v>18</v>
      </c>
      <c r="C5" s="89"/>
      <c r="D5" s="27"/>
      <c r="E5" s="1" t="s">
        <v>1</v>
      </c>
      <c r="F5" s="88" t="s">
        <v>18</v>
      </c>
      <c r="G5" s="89"/>
      <c r="H5" s="23"/>
      <c r="I5" s="1" t="s">
        <v>1</v>
      </c>
      <c r="K5" s="86">
        <v>1280</v>
      </c>
      <c r="L5" s="87"/>
      <c r="M5" s="82">
        <v>1600</v>
      </c>
      <c r="N5" s="83"/>
    </row>
    <row r="6" spans="2:13" ht="15.75" customHeight="1">
      <c r="B6" s="95" t="s">
        <v>3</v>
      </c>
      <c r="C6" s="96"/>
      <c r="D6" s="28"/>
      <c r="E6" s="4">
        <v>7</v>
      </c>
      <c r="F6" s="96" t="s">
        <v>10</v>
      </c>
      <c r="G6" s="96"/>
      <c r="H6" s="24"/>
      <c r="I6" s="2">
        <v>7</v>
      </c>
      <c r="J6" s="5" t="b">
        <v>0</v>
      </c>
      <c r="K6" s="5">
        <f aca="true" t="shared" si="0" ref="K6:K14">IF(J6,E6,0)</f>
        <v>0</v>
      </c>
      <c r="L6" s="5" t="b">
        <v>0</v>
      </c>
      <c r="M6" s="5">
        <f>IF(L6,I6,0)</f>
        <v>0</v>
      </c>
    </row>
    <row r="7" spans="2:13" ht="15.75" customHeight="1">
      <c r="B7" s="55" t="s">
        <v>4</v>
      </c>
      <c r="C7" s="56"/>
      <c r="D7" s="29"/>
      <c r="E7" s="2">
        <v>8</v>
      </c>
      <c r="F7" s="56" t="s">
        <v>6</v>
      </c>
      <c r="G7" s="56"/>
      <c r="H7" s="25"/>
      <c r="I7" s="2">
        <v>7</v>
      </c>
      <c r="J7" s="5" t="b">
        <v>0</v>
      </c>
      <c r="K7" s="5">
        <f t="shared" si="0"/>
        <v>0</v>
      </c>
      <c r="L7" s="5" t="b">
        <v>0</v>
      </c>
      <c r="M7" s="5">
        <f aca="true" t="shared" si="1" ref="M7:M15">IF(L7,I7,0)</f>
        <v>0</v>
      </c>
    </row>
    <row r="8" spans="2:13" ht="15.75" customHeight="1">
      <c r="B8" s="55" t="s">
        <v>29</v>
      </c>
      <c r="C8" s="56"/>
      <c r="D8" s="29"/>
      <c r="E8" s="2">
        <v>7</v>
      </c>
      <c r="F8" s="56" t="s">
        <v>37</v>
      </c>
      <c r="G8" s="56"/>
      <c r="H8" s="25"/>
      <c r="I8" s="2">
        <v>7</v>
      </c>
      <c r="J8" s="5" t="b">
        <v>0</v>
      </c>
      <c r="K8" s="5">
        <f t="shared" si="0"/>
        <v>0</v>
      </c>
      <c r="L8" s="5" t="b">
        <v>0</v>
      </c>
      <c r="M8" s="5">
        <f t="shared" si="1"/>
        <v>0</v>
      </c>
    </row>
    <row r="9" spans="2:13" ht="15.75" customHeight="1">
      <c r="B9" s="55" t="s">
        <v>7</v>
      </c>
      <c r="C9" s="56"/>
      <c r="D9" s="29"/>
      <c r="E9" s="2">
        <v>7</v>
      </c>
      <c r="F9" s="56" t="s">
        <v>8</v>
      </c>
      <c r="G9" s="56"/>
      <c r="H9" s="25"/>
      <c r="I9" s="2">
        <v>7</v>
      </c>
      <c r="J9" s="5" t="b">
        <v>0</v>
      </c>
      <c r="K9" s="5">
        <f t="shared" si="0"/>
        <v>0</v>
      </c>
      <c r="L9" s="5" t="b">
        <v>0</v>
      </c>
      <c r="M9" s="5">
        <f t="shared" si="1"/>
        <v>0</v>
      </c>
    </row>
    <row r="10" spans="2:13" ht="15.75" customHeight="1">
      <c r="B10" s="55" t="s">
        <v>9</v>
      </c>
      <c r="C10" s="56"/>
      <c r="D10" s="29"/>
      <c r="E10" s="2">
        <v>8</v>
      </c>
      <c r="F10" s="56" t="s">
        <v>56</v>
      </c>
      <c r="G10" s="56"/>
      <c r="H10" s="25"/>
      <c r="I10" s="2">
        <v>7</v>
      </c>
      <c r="J10" s="5" t="b">
        <v>0</v>
      </c>
      <c r="K10" s="5">
        <f t="shared" si="0"/>
        <v>0</v>
      </c>
      <c r="L10" s="5" t="b">
        <v>0</v>
      </c>
      <c r="M10" s="5">
        <f t="shared" si="1"/>
        <v>0</v>
      </c>
    </row>
    <row r="11" spans="2:13" ht="15.75" customHeight="1">
      <c r="B11" s="55" t="s">
        <v>11</v>
      </c>
      <c r="C11" s="56"/>
      <c r="D11" s="29"/>
      <c r="E11" s="2">
        <v>8</v>
      </c>
      <c r="F11" s="56" t="s">
        <v>57</v>
      </c>
      <c r="G11" s="56"/>
      <c r="H11" s="25"/>
      <c r="I11" s="2">
        <v>7</v>
      </c>
      <c r="J11" s="5" t="b">
        <v>0</v>
      </c>
      <c r="K11" s="5">
        <f t="shared" si="0"/>
        <v>0</v>
      </c>
      <c r="L11" s="5" t="b">
        <v>0</v>
      </c>
      <c r="M11" s="5">
        <f t="shared" si="1"/>
        <v>0</v>
      </c>
    </row>
    <row r="12" spans="2:13" ht="15.75" customHeight="1">
      <c r="B12" s="55" t="s">
        <v>30</v>
      </c>
      <c r="C12" s="56"/>
      <c r="D12" s="29"/>
      <c r="E12" s="2">
        <v>7</v>
      </c>
      <c r="F12" s="56" t="s">
        <v>19</v>
      </c>
      <c r="G12" s="56"/>
      <c r="H12" s="25"/>
      <c r="I12" s="2">
        <v>7</v>
      </c>
      <c r="J12" s="5" t="b">
        <v>0</v>
      </c>
      <c r="K12" s="5">
        <f t="shared" si="0"/>
        <v>0</v>
      </c>
      <c r="L12" s="5" t="b">
        <v>0</v>
      </c>
      <c r="M12" s="5">
        <f t="shared" si="1"/>
        <v>0</v>
      </c>
    </row>
    <row r="13" spans="2:13" ht="32.25" customHeight="1">
      <c r="B13" s="55" t="s">
        <v>53</v>
      </c>
      <c r="C13" s="56"/>
      <c r="D13" s="29"/>
      <c r="E13" s="2">
        <v>8</v>
      </c>
      <c r="F13" s="56" t="s">
        <v>24</v>
      </c>
      <c r="G13" s="56"/>
      <c r="H13" s="25"/>
      <c r="I13" s="2">
        <v>7</v>
      </c>
      <c r="J13" s="5" t="b">
        <v>0</v>
      </c>
      <c r="K13" s="5">
        <f t="shared" si="0"/>
        <v>0</v>
      </c>
      <c r="L13" s="5" t="b">
        <v>0</v>
      </c>
      <c r="M13" s="5">
        <f t="shared" si="1"/>
        <v>0</v>
      </c>
    </row>
    <row r="14" spans="2:13" ht="15.75" customHeight="1">
      <c r="B14" s="97"/>
      <c r="C14" s="98"/>
      <c r="D14" s="36"/>
      <c r="E14" s="40"/>
      <c r="F14" s="61" t="s">
        <v>12</v>
      </c>
      <c r="G14" s="61"/>
      <c r="H14" s="25"/>
      <c r="I14" s="2">
        <v>2</v>
      </c>
      <c r="J14" s="5" t="b">
        <v>0</v>
      </c>
      <c r="K14" s="5">
        <f t="shared" si="0"/>
        <v>0</v>
      </c>
      <c r="L14" s="5" t="b">
        <v>0</v>
      </c>
      <c r="M14" s="5">
        <f t="shared" si="1"/>
        <v>0</v>
      </c>
    </row>
    <row r="15" spans="2:13" ht="15.75" customHeight="1" thickBot="1">
      <c r="B15" s="67"/>
      <c r="C15" s="68"/>
      <c r="D15" s="68"/>
      <c r="E15" s="7"/>
      <c r="F15" s="84" t="s">
        <v>13</v>
      </c>
      <c r="G15" s="84"/>
      <c r="H15" s="26"/>
      <c r="I15" s="2">
        <v>2</v>
      </c>
      <c r="J15" s="5"/>
      <c r="K15" s="5">
        <f>SUM(K6:K14)</f>
        <v>0</v>
      </c>
      <c r="L15" s="5" t="b">
        <v>0</v>
      </c>
      <c r="M15" s="5">
        <f t="shared" si="1"/>
        <v>0</v>
      </c>
    </row>
    <row r="16" spans="2:13" ht="15.75" customHeight="1" thickBot="1">
      <c r="B16" s="73" t="s">
        <v>20</v>
      </c>
      <c r="C16" s="74"/>
      <c r="D16" s="75"/>
      <c r="E16" s="6">
        <f>SUM(K6:K14)</f>
        <v>0</v>
      </c>
      <c r="F16" s="91" t="s">
        <v>25</v>
      </c>
      <c r="G16" s="92"/>
      <c r="H16" s="93"/>
      <c r="I16" s="3">
        <f>SUM(M6:M15)</f>
        <v>0</v>
      </c>
      <c r="J16" s="5"/>
      <c r="K16" s="11" t="s">
        <v>40</v>
      </c>
      <c r="L16" s="5"/>
      <c r="M16" s="5">
        <f>SUM(M6:M15)</f>
        <v>0</v>
      </c>
    </row>
    <row r="17" spans="2:11" ht="15.75" customHeight="1" thickBot="1">
      <c r="B17" s="73" t="s">
        <v>21</v>
      </c>
      <c r="C17" s="74"/>
      <c r="D17" s="59">
        <f>E16*$K$5</f>
        <v>0</v>
      </c>
      <c r="E17" s="60"/>
      <c r="F17" s="67" t="s">
        <v>26</v>
      </c>
      <c r="G17" s="94"/>
      <c r="H17" s="59">
        <f>I16*$M$5</f>
        <v>0</v>
      </c>
      <c r="I17" s="60"/>
      <c r="K17" s="15">
        <f>E16+I16</f>
        <v>0</v>
      </c>
    </row>
    <row r="18" spans="2:9" ht="15" customHeight="1" thickBot="1">
      <c r="B18" s="90"/>
      <c r="C18" s="79"/>
      <c r="D18" s="79"/>
      <c r="E18" s="79"/>
      <c r="F18" s="8" t="s">
        <v>14</v>
      </c>
      <c r="G18" s="79" t="s">
        <v>16</v>
      </c>
      <c r="H18" s="79"/>
      <c r="I18" s="80"/>
    </row>
    <row r="19" spans="2:14" ht="15" customHeight="1" thickBot="1">
      <c r="B19" s="108"/>
      <c r="C19" s="109"/>
      <c r="D19" s="109"/>
      <c r="E19" s="109"/>
      <c r="F19" s="44" t="s">
        <v>22</v>
      </c>
      <c r="G19" s="106" t="s">
        <v>39</v>
      </c>
      <c r="H19" s="106"/>
      <c r="I19" s="107"/>
      <c r="K19" s="14" t="s">
        <v>41</v>
      </c>
      <c r="L19" s="16"/>
      <c r="M19" s="18" t="s">
        <v>42</v>
      </c>
      <c r="N19" s="19">
        <f>ROUND($K$20*0.3,0)</f>
        <v>0</v>
      </c>
    </row>
    <row r="20" spans="2:14" ht="15" customHeight="1" thickBot="1">
      <c r="B20" s="108"/>
      <c r="C20" s="109"/>
      <c r="D20" s="109"/>
      <c r="E20" s="109"/>
      <c r="F20" s="9" t="s">
        <v>35</v>
      </c>
      <c r="G20" s="114" t="s">
        <v>61</v>
      </c>
      <c r="H20" s="114"/>
      <c r="I20" s="115"/>
      <c r="K20" s="20">
        <f>ROUND(D17+H17,0)</f>
        <v>0</v>
      </c>
      <c r="L20" s="17"/>
      <c r="M20" s="21" t="s">
        <v>50</v>
      </c>
      <c r="N20" s="19">
        <f>ROUND($K$20*0.1,0)</f>
        <v>0</v>
      </c>
    </row>
    <row r="21" spans="2:14" ht="15.75" thickBot="1">
      <c r="B21" s="110"/>
      <c r="C21" s="111"/>
      <c r="D21" s="111"/>
      <c r="E21" s="111"/>
      <c r="F21" s="43" t="s">
        <v>15</v>
      </c>
      <c r="G21" s="46"/>
      <c r="H21" s="46"/>
      <c r="I21" s="47"/>
      <c r="M21" s="22" t="str">
        <f>"последња, 8. рата"</f>
        <v>последња, 8. рата</v>
      </c>
      <c r="N21" s="19">
        <f>K20-N19-6*N20</f>
        <v>0</v>
      </c>
    </row>
    <row r="22" ht="15.75" thickBot="1"/>
    <row r="23" spans="2:9" ht="21.75" thickBot="1">
      <c r="B23" s="70" t="s">
        <v>47</v>
      </c>
      <c r="C23" s="71"/>
      <c r="D23" s="71"/>
      <c r="E23" s="71"/>
      <c r="F23" s="71"/>
      <c r="G23" s="71"/>
      <c r="H23" s="71"/>
      <c r="I23" s="72"/>
    </row>
  </sheetData>
  <sheetProtection/>
  <mergeCells count="43">
    <mergeCell ref="B23:I23"/>
    <mergeCell ref="M4:N4"/>
    <mergeCell ref="B4:E4"/>
    <mergeCell ref="F4:I4"/>
    <mergeCell ref="K4:L4"/>
    <mergeCell ref="B5:C5"/>
    <mergeCell ref="F5:G5"/>
    <mergeCell ref="K5:L5"/>
    <mergeCell ref="M5:N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2:I2"/>
    <mergeCell ref="B21:E21"/>
    <mergeCell ref="B18:E18"/>
    <mergeCell ref="G18:I18"/>
    <mergeCell ref="B19:E19"/>
    <mergeCell ref="B13:C13"/>
    <mergeCell ref="F13:G13"/>
    <mergeCell ref="B14:C14"/>
    <mergeCell ref="F14:G14"/>
    <mergeCell ref="G19:I19"/>
    <mergeCell ref="G20:I20"/>
    <mergeCell ref="B20:E20"/>
    <mergeCell ref="B15:D15"/>
    <mergeCell ref="B17:C17"/>
    <mergeCell ref="D17:E17"/>
    <mergeCell ref="F17:G17"/>
    <mergeCell ref="H17:I17"/>
    <mergeCell ref="F15:G15"/>
    <mergeCell ref="B16:D16"/>
    <mergeCell ref="F16:H16"/>
  </mergeCells>
  <conditionalFormatting sqref="K17">
    <cfRule type="cellIs" priority="1" dxfId="45" operator="lessThan" stopIfTrue="1">
      <formula>37</formula>
    </cfRule>
    <cfRule type="cellIs" priority="2" dxfId="46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8.57421875" style="0" customWidth="1"/>
    <col min="4" max="4" width="5.7109375" style="0" bestFit="1" customWidth="1"/>
    <col min="5" max="5" width="7.00390625" style="0" customWidth="1"/>
    <col min="6" max="6" width="22.421875" style="0" customWidth="1"/>
    <col min="7" max="7" width="10.8515625" style="0" customWidth="1"/>
    <col min="8" max="8" width="5.7109375" style="0" customWidth="1"/>
    <col min="9" max="9" width="7.421875" style="0" customWidth="1"/>
    <col min="10" max="10" width="1.421875" style="0" customWidth="1"/>
    <col min="11" max="11" width="19.140625" style="0" customWidth="1"/>
    <col min="12" max="12" width="8.8515625" style="0" customWidth="1"/>
    <col min="13" max="13" width="10.28125" style="0" customWidth="1"/>
    <col min="14" max="14" width="21.421875" style="0" customWidth="1"/>
  </cols>
  <sheetData>
    <row r="1" ht="15.75" thickBot="1"/>
    <row r="2" spans="2:9" ht="15.75" thickBot="1">
      <c r="B2" s="49" t="s">
        <v>67</v>
      </c>
      <c r="C2" s="50"/>
      <c r="D2" s="50"/>
      <c r="E2" s="50"/>
      <c r="F2" s="50"/>
      <c r="G2" s="50"/>
      <c r="H2" s="50"/>
      <c r="I2" s="51"/>
    </row>
    <row r="3" ht="15.75" thickBot="1"/>
    <row r="4" spans="2:14" ht="15.75" thickBot="1">
      <c r="B4" s="52" t="s">
        <v>0</v>
      </c>
      <c r="C4" s="53"/>
      <c r="D4" s="53"/>
      <c r="E4" s="54"/>
      <c r="F4" s="52" t="s">
        <v>2</v>
      </c>
      <c r="G4" s="53"/>
      <c r="H4" s="53"/>
      <c r="I4" s="54"/>
      <c r="K4" s="81" t="s">
        <v>48</v>
      </c>
      <c r="L4" s="81"/>
      <c r="M4" s="81" t="s">
        <v>49</v>
      </c>
      <c r="N4" s="81"/>
    </row>
    <row r="5" spans="2:14" ht="16.5" thickBot="1">
      <c r="B5" s="88" t="s">
        <v>18</v>
      </c>
      <c r="C5" s="89"/>
      <c r="D5" s="27"/>
      <c r="E5" s="1" t="s">
        <v>1</v>
      </c>
      <c r="F5" s="88" t="s">
        <v>18</v>
      </c>
      <c r="G5" s="89"/>
      <c r="H5" s="23"/>
      <c r="I5" s="1" t="s">
        <v>1</v>
      </c>
      <c r="K5" s="86">
        <v>1280</v>
      </c>
      <c r="L5" s="87"/>
      <c r="M5" s="82">
        <v>1600</v>
      </c>
      <c r="N5" s="83"/>
    </row>
    <row r="6" spans="2:13" ht="15.75" customHeight="1">
      <c r="B6" s="95" t="s">
        <v>3</v>
      </c>
      <c r="C6" s="96"/>
      <c r="D6" s="28"/>
      <c r="E6" s="4">
        <v>7</v>
      </c>
      <c r="F6" s="96" t="s">
        <v>54</v>
      </c>
      <c r="G6" s="96"/>
      <c r="H6" s="24"/>
      <c r="I6" s="2">
        <v>7</v>
      </c>
      <c r="J6" s="5" t="b">
        <v>0</v>
      </c>
      <c r="K6" s="5">
        <f aca="true" t="shared" si="0" ref="K6:K14">IF(J6,E6,0)</f>
        <v>0</v>
      </c>
      <c r="L6" s="5" t="b">
        <v>0</v>
      </c>
      <c r="M6" s="5">
        <f>IF(L6,I6,0)</f>
        <v>0</v>
      </c>
    </row>
    <row r="7" spans="2:13" ht="15.75" customHeight="1">
      <c r="B7" s="55" t="s">
        <v>4</v>
      </c>
      <c r="C7" s="56"/>
      <c r="D7" s="29"/>
      <c r="E7" s="2">
        <v>8</v>
      </c>
      <c r="F7" s="56" t="s">
        <v>6</v>
      </c>
      <c r="G7" s="56"/>
      <c r="H7" s="25"/>
      <c r="I7" s="2">
        <v>7</v>
      </c>
      <c r="J7" s="5" t="b">
        <v>0</v>
      </c>
      <c r="K7" s="5">
        <f t="shared" si="0"/>
        <v>0</v>
      </c>
      <c r="L7" s="5" t="b">
        <v>0</v>
      </c>
      <c r="M7" s="5">
        <f aca="true" t="shared" si="1" ref="M7:M15">IF(L7,I7,0)</f>
        <v>0</v>
      </c>
    </row>
    <row r="8" spans="2:13" ht="15.75" customHeight="1">
      <c r="B8" s="55" t="s">
        <v>29</v>
      </c>
      <c r="C8" s="56"/>
      <c r="D8" s="29"/>
      <c r="E8" s="2">
        <v>7</v>
      </c>
      <c r="F8" s="56" t="s">
        <v>5</v>
      </c>
      <c r="G8" s="56"/>
      <c r="H8" s="25"/>
      <c r="I8" s="2">
        <v>7</v>
      </c>
      <c r="J8" s="5" t="b">
        <v>0</v>
      </c>
      <c r="K8" s="5">
        <f t="shared" si="0"/>
        <v>0</v>
      </c>
      <c r="L8" s="5" t="b">
        <v>0</v>
      </c>
      <c r="M8" s="5">
        <f t="shared" si="1"/>
        <v>0</v>
      </c>
    </row>
    <row r="9" spans="2:13" ht="15.75" customHeight="1">
      <c r="B9" s="55" t="s">
        <v>7</v>
      </c>
      <c r="C9" s="56"/>
      <c r="D9" s="29"/>
      <c r="E9" s="2">
        <v>7</v>
      </c>
      <c r="F9" s="56" t="s">
        <v>55</v>
      </c>
      <c r="G9" s="56"/>
      <c r="H9" s="25"/>
      <c r="I9" s="2">
        <v>7</v>
      </c>
      <c r="J9" s="5" t="b">
        <v>0</v>
      </c>
      <c r="K9" s="5">
        <f t="shared" si="0"/>
        <v>0</v>
      </c>
      <c r="L9" s="5" t="b">
        <v>0</v>
      </c>
      <c r="M9" s="5">
        <f t="shared" si="1"/>
        <v>0</v>
      </c>
    </row>
    <row r="10" spans="2:13" ht="15.75" customHeight="1">
      <c r="B10" s="55" t="s">
        <v>9</v>
      </c>
      <c r="C10" s="56"/>
      <c r="D10" s="29"/>
      <c r="E10" s="2">
        <v>8</v>
      </c>
      <c r="F10" s="56" t="s">
        <v>56</v>
      </c>
      <c r="G10" s="56"/>
      <c r="H10" s="25"/>
      <c r="I10" s="2">
        <v>7</v>
      </c>
      <c r="J10" s="5" t="b">
        <v>0</v>
      </c>
      <c r="K10" s="5">
        <f t="shared" si="0"/>
        <v>0</v>
      </c>
      <c r="L10" s="5" t="b">
        <v>0</v>
      </c>
      <c r="M10" s="5">
        <f t="shared" si="1"/>
        <v>0</v>
      </c>
    </row>
    <row r="11" spans="2:13" ht="15.75" customHeight="1">
      <c r="B11" s="55" t="s">
        <v>11</v>
      </c>
      <c r="C11" s="56"/>
      <c r="D11" s="29"/>
      <c r="E11" s="2">
        <v>8</v>
      </c>
      <c r="F11" s="56" t="s">
        <v>57</v>
      </c>
      <c r="G11" s="56"/>
      <c r="H11" s="25"/>
      <c r="I11" s="2">
        <v>7</v>
      </c>
      <c r="J11" s="5" t="b">
        <v>0</v>
      </c>
      <c r="K11" s="5">
        <f t="shared" si="0"/>
        <v>0</v>
      </c>
      <c r="L11" s="5" t="b">
        <v>0</v>
      </c>
      <c r="M11" s="5">
        <f t="shared" si="1"/>
        <v>0</v>
      </c>
    </row>
    <row r="12" spans="2:13" ht="15.75" customHeight="1">
      <c r="B12" s="55" t="s">
        <v>30</v>
      </c>
      <c r="C12" s="56"/>
      <c r="D12" s="29"/>
      <c r="E12" s="2">
        <v>7</v>
      </c>
      <c r="F12" s="56" t="s">
        <v>19</v>
      </c>
      <c r="G12" s="56"/>
      <c r="H12" s="25"/>
      <c r="I12" s="2">
        <v>7</v>
      </c>
      <c r="J12" s="5" t="b">
        <v>0</v>
      </c>
      <c r="K12" s="5">
        <f t="shared" si="0"/>
        <v>0</v>
      </c>
      <c r="L12" s="5" t="b">
        <v>0</v>
      </c>
      <c r="M12" s="5">
        <f t="shared" si="1"/>
        <v>0</v>
      </c>
    </row>
    <row r="13" spans="2:13" ht="32.25" customHeight="1">
      <c r="B13" s="55" t="s">
        <v>53</v>
      </c>
      <c r="C13" s="56"/>
      <c r="D13" s="29"/>
      <c r="E13" s="2">
        <v>8</v>
      </c>
      <c r="F13" s="56" t="s">
        <v>24</v>
      </c>
      <c r="G13" s="56"/>
      <c r="H13" s="25"/>
      <c r="I13" s="2">
        <v>7</v>
      </c>
      <c r="J13" s="5" t="b">
        <v>0</v>
      </c>
      <c r="K13" s="5">
        <f t="shared" si="0"/>
        <v>0</v>
      </c>
      <c r="L13" s="5" t="b">
        <v>0</v>
      </c>
      <c r="M13" s="5">
        <f t="shared" si="1"/>
        <v>0</v>
      </c>
    </row>
    <row r="14" spans="2:13" ht="15.75" customHeight="1">
      <c r="B14" s="97"/>
      <c r="C14" s="98"/>
      <c r="D14" s="36"/>
      <c r="E14" s="40"/>
      <c r="F14" s="61" t="s">
        <v>12</v>
      </c>
      <c r="G14" s="61"/>
      <c r="H14" s="25"/>
      <c r="I14" s="2">
        <v>2</v>
      </c>
      <c r="J14" s="5" t="b">
        <v>0</v>
      </c>
      <c r="K14" s="5">
        <f t="shared" si="0"/>
        <v>0</v>
      </c>
      <c r="L14" s="5" t="b">
        <v>0</v>
      </c>
      <c r="M14" s="5">
        <f t="shared" si="1"/>
        <v>0</v>
      </c>
    </row>
    <row r="15" spans="2:13" ht="15.75" customHeight="1" thickBot="1">
      <c r="B15" s="67"/>
      <c r="C15" s="68"/>
      <c r="D15" s="68"/>
      <c r="E15" s="7"/>
      <c r="F15" s="84" t="s">
        <v>13</v>
      </c>
      <c r="G15" s="84"/>
      <c r="H15" s="26"/>
      <c r="I15" s="2">
        <v>2</v>
      </c>
      <c r="J15" s="5"/>
      <c r="K15" s="5">
        <f>SUM(K6:K14)</f>
        <v>0</v>
      </c>
      <c r="L15" s="5" t="b">
        <v>0</v>
      </c>
      <c r="M15" s="5">
        <f t="shared" si="1"/>
        <v>0</v>
      </c>
    </row>
    <row r="16" spans="2:13" ht="15.75" customHeight="1" thickBot="1">
      <c r="B16" s="73" t="s">
        <v>20</v>
      </c>
      <c r="C16" s="74"/>
      <c r="D16" s="75"/>
      <c r="E16" s="6">
        <f>SUM(K6:K14)</f>
        <v>0</v>
      </c>
      <c r="F16" s="91" t="s">
        <v>25</v>
      </c>
      <c r="G16" s="92"/>
      <c r="H16" s="93"/>
      <c r="I16" s="3">
        <f>SUM(M6:M15)</f>
        <v>0</v>
      </c>
      <c r="J16" s="5"/>
      <c r="K16" s="33" t="s">
        <v>40</v>
      </c>
      <c r="L16" s="5"/>
      <c r="M16" s="5">
        <f>SUM(M6:M15)</f>
        <v>0</v>
      </c>
    </row>
    <row r="17" spans="2:11" ht="15.75" customHeight="1" thickBot="1">
      <c r="B17" s="73" t="s">
        <v>21</v>
      </c>
      <c r="C17" s="74"/>
      <c r="D17" s="59">
        <f>E16*$K$5</f>
        <v>0</v>
      </c>
      <c r="E17" s="60"/>
      <c r="F17" s="67" t="s">
        <v>26</v>
      </c>
      <c r="G17" s="94"/>
      <c r="H17" s="59">
        <f>I16*$M$5</f>
        <v>0</v>
      </c>
      <c r="I17" s="60"/>
      <c r="K17" s="15">
        <f>E16+I16</f>
        <v>0</v>
      </c>
    </row>
    <row r="18" spans="2:9" ht="15" customHeight="1" thickBot="1">
      <c r="B18" s="90"/>
      <c r="C18" s="79"/>
      <c r="D18" s="79"/>
      <c r="E18" s="79"/>
      <c r="F18" s="34" t="s">
        <v>14</v>
      </c>
      <c r="G18" s="79" t="s">
        <v>16</v>
      </c>
      <c r="H18" s="79"/>
      <c r="I18" s="80"/>
    </row>
    <row r="19" spans="2:14" ht="15" customHeight="1" thickBot="1">
      <c r="B19" s="108"/>
      <c r="C19" s="109"/>
      <c r="D19" s="109"/>
      <c r="E19" s="109"/>
      <c r="F19" s="42" t="s">
        <v>28</v>
      </c>
      <c r="G19" s="106" t="s">
        <v>39</v>
      </c>
      <c r="H19" s="106"/>
      <c r="I19" s="107"/>
      <c r="K19" s="14" t="s">
        <v>41</v>
      </c>
      <c r="L19" s="16"/>
      <c r="M19" s="18" t="s">
        <v>42</v>
      </c>
      <c r="N19" s="19">
        <f>ROUND($K$20*0.3,0)</f>
        <v>0</v>
      </c>
    </row>
    <row r="20" spans="2:14" ht="15" customHeight="1" thickBot="1">
      <c r="B20" s="108"/>
      <c r="C20" s="109"/>
      <c r="D20" s="109"/>
      <c r="E20" s="109"/>
      <c r="F20" s="9" t="s">
        <v>58</v>
      </c>
      <c r="G20" s="114" t="s">
        <v>17</v>
      </c>
      <c r="H20" s="114"/>
      <c r="I20" s="115"/>
      <c r="K20" s="20">
        <f>ROUND(D17+H17,0)</f>
        <v>0</v>
      </c>
      <c r="L20" s="17"/>
      <c r="M20" s="21" t="s">
        <v>50</v>
      </c>
      <c r="N20" s="19">
        <f>ROUND($K$20*0.1,0)</f>
        <v>0</v>
      </c>
    </row>
    <row r="21" spans="2:14" ht="15.75" thickBot="1">
      <c r="B21" s="110"/>
      <c r="C21" s="111"/>
      <c r="D21" s="111"/>
      <c r="E21" s="111"/>
      <c r="F21" s="43" t="s">
        <v>15</v>
      </c>
      <c r="G21" s="116" t="s">
        <v>65</v>
      </c>
      <c r="H21" s="116"/>
      <c r="I21" s="117"/>
      <c r="M21" s="22" t="str">
        <f>"последња, 8. рата"</f>
        <v>последња, 8. рата</v>
      </c>
      <c r="N21" s="19">
        <f>K20-N19-6*N20</f>
        <v>0</v>
      </c>
    </row>
    <row r="22" ht="15.75" thickBot="1"/>
    <row r="23" spans="2:9" ht="21.75" thickBot="1">
      <c r="B23" s="70" t="s">
        <v>47</v>
      </c>
      <c r="C23" s="71"/>
      <c r="D23" s="71"/>
      <c r="E23" s="71"/>
      <c r="F23" s="71"/>
      <c r="G23" s="71"/>
      <c r="H23" s="71"/>
      <c r="I23" s="72"/>
    </row>
  </sheetData>
  <sheetProtection/>
  <mergeCells count="44">
    <mergeCell ref="B2:I2"/>
    <mergeCell ref="B4:E4"/>
    <mergeCell ref="F4:I4"/>
    <mergeCell ref="K4:L4"/>
    <mergeCell ref="M4:N4"/>
    <mergeCell ref="B5:C5"/>
    <mergeCell ref="F5:G5"/>
    <mergeCell ref="K5:L5"/>
    <mergeCell ref="M5:N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F16:H16"/>
    <mergeCell ref="B17:C17"/>
    <mergeCell ref="D17:E17"/>
    <mergeCell ref="F17:G17"/>
    <mergeCell ref="H17:I17"/>
    <mergeCell ref="B21:E21"/>
    <mergeCell ref="B23:I23"/>
    <mergeCell ref="G21:I21"/>
    <mergeCell ref="B18:E18"/>
    <mergeCell ref="G18:I18"/>
    <mergeCell ref="B19:E19"/>
    <mergeCell ref="G19:I19"/>
    <mergeCell ref="B20:E20"/>
    <mergeCell ref="G20:I20"/>
  </mergeCells>
  <conditionalFormatting sqref="K17">
    <cfRule type="cellIs" priority="1" dxfId="45" operator="lessThan" stopIfTrue="1">
      <formula>37</formula>
    </cfRule>
    <cfRule type="cellIs" priority="2" dxfId="46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8.57421875" style="0" customWidth="1"/>
    <col min="4" max="4" width="5.7109375" style="0" bestFit="1" customWidth="1"/>
    <col min="5" max="5" width="7.00390625" style="0" customWidth="1"/>
    <col min="6" max="6" width="22.421875" style="0" customWidth="1"/>
    <col min="7" max="7" width="10.8515625" style="0" customWidth="1"/>
    <col min="8" max="8" width="5.7109375" style="0" customWidth="1"/>
    <col min="9" max="9" width="7.421875" style="0" customWidth="1"/>
    <col min="10" max="10" width="1.421875" style="0" customWidth="1"/>
    <col min="11" max="11" width="19.140625" style="0" customWidth="1"/>
    <col min="12" max="12" width="8.8515625" style="0" customWidth="1"/>
    <col min="13" max="13" width="10.28125" style="0" customWidth="1"/>
    <col min="14" max="14" width="21.421875" style="0" customWidth="1"/>
  </cols>
  <sheetData>
    <row r="1" ht="15.75" thickBot="1"/>
    <row r="2" spans="2:9" ht="15.75" thickBot="1">
      <c r="B2" s="49" t="s">
        <v>68</v>
      </c>
      <c r="C2" s="50"/>
      <c r="D2" s="50"/>
      <c r="E2" s="50"/>
      <c r="F2" s="50"/>
      <c r="G2" s="50"/>
      <c r="H2" s="50"/>
      <c r="I2" s="51"/>
    </row>
    <row r="3" ht="15.75" thickBot="1"/>
    <row r="4" spans="2:14" ht="15.75" thickBot="1">
      <c r="B4" s="52" t="s">
        <v>0</v>
      </c>
      <c r="C4" s="53"/>
      <c r="D4" s="53"/>
      <c r="E4" s="54"/>
      <c r="F4" s="52" t="s">
        <v>2</v>
      </c>
      <c r="G4" s="53"/>
      <c r="H4" s="53"/>
      <c r="I4" s="54"/>
      <c r="K4" s="81" t="s">
        <v>48</v>
      </c>
      <c r="L4" s="81"/>
      <c r="M4" s="81" t="s">
        <v>49</v>
      </c>
      <c r="N4" s="81"/>
    </row>
    <row r="5" spans="2:14" ht="16.5" thickBot="1">
      <c r="B5" s="88" t="s">
        <v>18</v>
      </c>
      <c r="C5" s="89"/>
      <c r="D5" s="27"/>
      <c r="E5" s="1" t="s">
        <v>1</v>
      </c>
      <c r="F5" s="88" t="s">
        <v>18</v>
      </c>
      <c r="G5" s="89"/>
      <c r="H5" s="23"/>
      <c r="I5" s="1" t="s">
        <v>1</v>
      </c>
      <c r="K5" s="86">
        <v>1280</v>
      </c>
      <c r="L5" s="87"/>
      <c r="M5" s="82">
        <v>1600</v>
      </c>
      <c r="N5" s="83"/>
    </row>
    <row r="6" spans="2:15" ht="15.75" customHeight="1">
      <c r="B6" s="95" t="s">
        <v>3</v>
      </c>
      <c r="C6" s="96"/>
      <c r="D6" s="28"/>
      <c r="E6" s="4">
        <v>7</v>
      </c>
      <c r="F6" s="96" t="s">
        <v>10</v>
      </c>
      <c r="G6" s="96"/>
      <c r="H6" s="24"/>
      <c r="I6" s="2">
        <v>7</v>
      </c>
      <c r="J6" s="5" t="b">
        <v>0</v>
      </c>
      <c r="K6" s="5">
        <f aca="true" t="shared" si="0" ref="K6:K14">IF(J6,E6,0)</f>
        <v>0</v>
      </c>
      <c r="L6" s="5" t="b">
        <v>0</v>
      </c>
      <c r="M6" s="5">
        <f>IF(L6,I6,0)</f>
        <v>0</v>
      </c>
      <c r="N6" s="48"/>
      <c r="O6" s="13"/>
    </row>
    <row r="7" spans="2:15" ht="15.75" customHeight="1">
      <c r="B7" s="55" t="s">
        <v>4</v>
      </c>
      <c r="C7" s="56"/>
      <c r="D7" s="29"/>
      <c r="E7" s="2">
        <v>8</v>
      </c>
      <c r="F7" s="56" t="s">
        <v>27</v>
      </c>
      <c r="G7" s="56"/>
      <c r="H7" s="25"/>
      <c r="I7" s="2">
        <v>7</v>
      </c>
      <c r="J7" s="5" t="b">
        <v>0</v>
      </c>
      <c r="K7" s="5">
        <f t="shared" si="0"/>
        <v>0</v>
      </c>
      <c r="L7" s="5" t="b">
        <v>0</v>
      </c>
      <c r="M7" s="5">
        <f aca="true" t="shared" si="1" ref="M7:M15">IF(L7,I7,0)</f>
        <v>0</v>
      </c>
      <c r="N7" s="48"/>
      <c r="O7" s="13"/>
    </row>
    <row r="8" spans="2:15" ht="15.75" customHeight="1">
      <c r="B8" s="55" t="s">
        <v>29</v>
      </c>
      <c r="C8" s="56"/>
      <c r="D8" s="29"/>
      <c r="E8" s="2">
        <v>7</v>
      </c>
      <c r="F8" s="56" t="s">
        <v>38</v>
      </c>
      <c r="G8" s="56"/>
      <c r="H8" s="25"/>
      <c r="I8" s="2">
        <v>7</v>
      </c>
      <c r="J8" s="5" t="b">
        <v>0</v>
      </c>
      <c r="K8" s="5">
        <f t="shared" si="0"/>
        <v>0</v>
      </c>
      <c r="L8" s="5" t="b">
        <v>0</v>
      </c>
      <c r="M8" s="5">
        <f t="shared" si="1"/>
        <v>0</v>
      </c>
      <c r="N8" s="48"/>
      <c r="O8" s="13"/>
    </row>
    <row r="9" spans="2:15" ht="15.75" customHeight="1">
      <c r="B9" s="55" t="s">
        <v>57</v>
      </c>
      <c r="C9" s="56"/>
      <c r="D9" s="29"/>
      <c r="E9" s="2">
        <v>7</v>
      </c>
      <c r="F9" s="56" t="s">
        <v>8</v>
      </c>
      <c r="G9" s="56"/>
      <c r="H9" s="25"/>
      <c r="I9" s="2">
        <v>7</v>
      </c>
      <c r="J9" s="5" t="b">
        <v>0</v>
      </c>
      <c r="K9" s="5">
        <f t="shared" si="0"/>
        <v>0</v>
      </c>
      <c r="L9" s="5" t="b">
        <v>0</v>
      </c>
      <c r="M9" s="5">
        <f t="shared" si="1"/>
        <v>0</v>
      </c>
      <c r="N9" s="48"/>
      <c r="O9" s="13"/>
    </row>
    <row r="10" spans="2:15" ht="15.75" customHeight="1">
      <c r="B10" s="55" t="s">
        <v>9</v>
      </c>
      <c r="C10" s="56"/>
      <c r="D10" s="29"/>
      <c r="E10" s="2">
        <v>8</v>
      </c>
      <c r="F10" s="56" t="s">
        <v>69</v>
      </c>
      <c r="G10" s="56"/>
      <c r="H10" s="25"/>
      <c r="I10" s="2">
        <v>7</v>
      </c>
      <c r="J10" s="5" t="b">
        <v>0</v>
      </c>
      <c r="K10" s="5">
        <f t="shared" si="0"/>
        <v>0</v>
      </c>
      <c r="L10" s="5" t="b">
        <v>0</v>
      </c>
      <c r="M10" s="5">
        <f t="shared" si="1"/>
        <v>0</v>
      </c>
      <c r="N10" s="48"/>
      <c r="O10" s="13"/>
    </row>
    <row r="11" spans="2:15" ht="15.75" customHeight="1">
      <c r="B11" s="55" t="s">
        <v>11</v>
      </c>
      <c r="C11" s="56"/>
      <c r="D11" s="29"/>
      <c r="E11" s="2">
        <v>8</v>
      </c>
      <c r="F11" s="56" t="s">
        <v>70</v>
      </c>
      <c r="G11" s="56"/>
      <c r="H11" s="25"/>
      <c r="I11" s="2">
        <v>7</v>
      </c>
      <c r="J11" s="5" t="b">
        <v>0</v>
      </c>
      <c r="K11" s="5">
        <f t="shared" si="0"/>
        <v>0</v>
      </c>
      <c r="L11" s="5" t="b">
        <v>0</v>
      </c>
      <c r="M11" s="5">
        <f t="shared" si="1"/>
        <v>0</v>
      </c>
      <c r="N11" s="48"/>
      <c r="O11" s="13"/>
    </row>
    <row r="12" spans="2:15" ht="15.75" customHeight="1">
      <c r="B12" s="55" t="s">
        <v>30</v>
      </c>
      <c r="C12" s="56"/>
      <c r="D12" s="29"/>
      <c r="E12" s="2">
        <v>7</v>
      </c>
      <c r="F12" s="56" t="s">
        <v>19</v>
      </c>
      <c r="G12" s="56"/>
      <c r="H12" s="25"/>
      <c r="I12" s="2">
        <v>7</v>
      </c>
      <c r="J12" s="5" t="b">
        <v>0</v>
      </c>
      <c r="K12" s="5">
        <f t="shared" si="0"/>
        <v>0</v>
      </c>
      <c r="L12" s="5" t="b">
        <v>0</v>
      </c>
      <c r="M12" s="5">
        <f t="shared" si="1"/>
        <v>0</v>
      </c>
      <c r="N12" s="48"/>
      <c r="O12" s="13"/>
    </row>
    <row r="13" spans="2:15" ht="32.25" customHeight="1">
      <c r="B13" s="55" t="s">
        <v>53</v>
      </c>
      <c r="C13" s="56"/>
      <c r="D13" s="29"/>
      <c r="E13" s="2">
        <v>8</v>
      </c>
      <c r="F13" s="56" t="s">
        <v>24</v>
      </c>
      <c r="G13" s="56"/>
      <c r="H13" s="25"/>
      <c r="I13" s="2">
        <v>7</v>
      </c>
      <c r="J13" s="5" t="b">
        <v>0</v>
      </c>
      <c r="K13" s="5">
        <f t="shared" si="0"/>
        <v>0</v>
      </c>
      <c r="L13" s="5" t="b">
        <v>0</v>
      </c>
      <c r="M13" s="5">
        <f t="shared" si="1"/>
        <v>0</v>
      </c>
      <c r="N13" s="48"/>
      <c r="O13" s="13"/>
    </row>
    <row r="14" spans="2:15" ht="15.75" customHeight="1">
      <c r="B14" s="97"/>
      <c r="C14" s="98"/>
      <c r="D14" s="36"/>
      <c r="E14" s="40"/>
      <c r="F14" s="61" t="s">
        <v>12</v>
      </c>
      <c r="G14" s="61"/>
      <c r="H14" s="25"/>
      <c r="I14" s="2">
        <v>2</v>
      </c>
      <c r="J14" s="5" t="b">
        <v>0</v>
      </c>
      <c r="K14" s="5">
        <f t="shared" si="0"/>
        <v>0</v>
      </c>
      <c r="L14" s="5" t="b">
        <v>0</v>
      </c>
      <c r="M14" s="5">
        <f t="shared" si="1"/>
        <v>0</v>
      </c>
      <c r="N14" s="48"/>
      <c r="O14" s="13"/>
    </row>
    <row r="15" spans="2:15" ht="15.75" customHeight="1" thickBot="1">
      <c r="B15" s="67"/>
      <c r="C15" s="68"/>
      <c r="D15" s="68"/>
      <c r="E15" s="7"/>
      <c r="F15" s="84" t="s">
        <v>13</v>
      </c>
      <c r="G15" s="84"/>
      <c r="H15" s="26"/>
      <c r="I15" s="2">
        <v>2</v>
      </c>
      <c r="J15" s="5"/>
      <c r="K15" s="5">
        <f>SUM(K6:K14)</f>
        <v>0</v>
      </c>
      <c r="L15" s="5" t="b">
        <v>0</v>
      </c>
      <c r="M15" s="5">
        <f t="shared" si="1"/>
        <v>0</v>
      </c>
      <c r="N15" s="48"/>
      <c r="O15" s="13"/>
    </row>
    <row r="16" spans="2:13" ht="15.75" customHeight="1" thickBot="1">
      <c r="B16" s="73" t="s">
        <v>20</v>
      </c>
      <c r="C16" s="74"/>
      <c r="D16" s="75"/>
      <c r="E16" s="6">
        <f>SUM(K6:K14)</f>
        <v>0</v>
      </c>
      <c r="F16" s="91" t="s">
        <v>25</v>
      </c>
      <c r="G16" s="92"/>
      <c r="H16" s="93"/>
      <c r="I16" s="3">
        <f>SUM(M6:M15)</f>
        <v>0</v>
      </c>
      <c r="J16" s="5"/>
      <c r="K16" s="33" t="s">
        <v>40</v>
      </c>
      <c r="L16" s="5"/>
      <c r="M16" s="5">
        <f>SUM(M6:M15)</f>
        <v>0</v>
      </c>
    </row>
    <row r="17" spans="2:11" ht="15.75" customHeight="1" thickBot="1">
      <c r="B17" s="73" t="s">
        <v>21</v>
      </c>
      <c r="C17" s="74"/>
      <c r="D17" s="59">
        <f>E16*$K$5</f>
        <v>0</v>
      </c>
      <c r="E17" s="60"/>
      <c r="F17" s="67" t="s">
        <v>26</v>
      </c>
      <c r="G17" s="94"/>
      <c r="H17" s="59">
        <f>I16*$M$5</f>
        <v>0</v>
      </c>
      <c r="I17" s="60"/>
      <c r="K17" s="15">
        <f>E16+I16</f>
        <v>0</v>
      </c>
    </row>
    <row r="18" spans="2:9" ht="15" customHeight="1" thickBot="1">
      <c r="B18" s="90"/>
      <c r="C18" s="79"/>
      <c r="D18" s="79"/>
      <c r="E18" s="79"/>
      <c r="F18" s="34" t="s">
        <v>14</v>
      </c>
      <c r="G18" s="79" t="s">
        <v>16</v>
      </c>
      <c r="H18" s="79"/>
      <c r="I18" s="80"/>
    </row>
    <row r="19" spans="2:14" ht="15" customHeight="1" thickBot="1">
      <c r="B19" s="108"/>
      <c r="C19" s="109"/>
      <c r="D19" s="109"/>
      <c r="E19" s="109"/>
      <c r="F19" s="42" t="s">
        <v>31</v>
      </c>
      <c r="G19" s="103" t="s">
        <v>63</v>
      </c>
      <c r="H19" s="103"/>
      <c r="I19" s="104"/>
      <c r="K19" s="14" t="s">
        <v>41</v>
      </c>
      <c r="L19" s="16"/>
      <c r="M19" s="18" t="s">
        <v>42</v>
      </c>
      <c r="N19" s="19">
        <f>ROUND($K$20*0.3,0)</f>
        <v>0</v>
      </c>
    </row>
    <row r="20" spans="2:14" ht="15" customHeight="1" thickBot="1">
      <c r="B20" s="108"/>
      <c r="C20" s="109"/>
      <c r="D20" s="109"/>
      <c r="E20" s="109"/>
      <c r="F20" s="9" t="s">
        <v>15</v>
      </c>
      <c r="G20" s="114" t="s">
        <v>17</v>
      </c>
      <c r="H20" s="114"/>
      <c r="I20" s="115"/>
      <c r="K20" s="20">
        <f>ROUND(D17+H17,0)</f>
        <v>0</v>
      </c>
      <c r="L20" s="17"/>
      <c r="M20" s="21" t="s">
        <v>50</v>
      </c>
      <c r="N20" s="19">
        <f>ROUND($K$20*0.1,0)</f>
        <v>0</v>
      </c>
    </row>
    <row r="21" spans="2:14" ht="15.75" customHeight="1" thickBot="1">
      <c r="B21" s="110"/>
      <c r="C21" s="111"/>
      <c r="D21" s="111"/>
      <c r="E21" s="111"/>
      <c r="F21" s="43"/>
      <c r="G21" s="116" t="s">
        <v>32</v>
      </c>
      <c r="H21" s="116"/>
      <c r="I21" s="117"/>
      <c r="M21" s="22" t="str">
        <f>"последња, 8. рата"</f>
        <v>последња, 8. рата</v>
      </c>
      <c r="N21" s="19">
        <f>K20-N19-6*N20</f>
        <v>0</v>
      </c>
    </row>
    <row r="22" ht="15.75" thickBot="1"/>
    <row r="23" spans="2:9" ht="21.75" thickBot="1">
      <c r="B23" s="70" t="s">
        <v>47</v>
      </c>
      <c r="C23" s="71"/>
      <c r="D23" s="71"/>
      <c r="E23" s="71"/>
      <c r="F23" s="71"/>
      <c r="G23" s="71"/>
      <c r="H23" s="71"/>
      <c r="I23" s="72"/>
    </row>
  </sheetData>
  <sheetProtection/>
  <mergeCells count="44">
    <mergeCell ref="B2:I2"/>
    <mergeCell ref="B4:E4"/>
    <mergeCell ref="F4:I4"/>
    <mergeCell ref="K4:L4"/>
    <mergeCell ref="M4:N4"/>
    <mergeCell ref="B5:C5"/>
    <mergeCell ref="F5:G5"/>
    <mergeCell ref="K5:L5"/>
    <mergeCell ref="M5:N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F16:H16"/>
    <mergeCell ref="B17:C17"/>
    <mergeCell ref="D17:E17"/>
    <mergeCell ref="F17:G17"/>
    <mergeCell ref="H17:I17"/>
    <mergeCell ref="B21:E21"/>
    <mergeCell ref="G21:I21"/>
    <mergeCell ref="B23:I23"/>
    <mergeCell ref="B18:E18"/>
    <mergeCell ref="G18:I18"/>
    <mergeCell ref="B19:E19"/>
    <mergeCell ref="G19:I19"/>
    <mergeCell ref="B20:E20"/>
    <mergeCell ref="G20:I20"/>
  </mergeCells>
  <conditionalFormatting sqref="K17">
    <cfRule type="cellIs" priority="1" dxfId="45" operator="lessThan" stopIfTrue="1">
      <formula>37</formula>
    </cfRule>
    <cfRule type="cellIs" priority="2" dxfId="46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2023-09-07T09:43:59Z</dcterms:modified>
  <cp:category/>
  <cp:version/>
  <cp:contentType/>
  <cp:contentStatus/>
</cp:coreProperties>
</file>